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kopy labtob\JMC redactie\Clubshow JMC\Clubshow 2025\"/>
    </mc:Choice>
  </mc:AlternateContent>
  <xr:revisionPtr revIDLastSave="0" documentId="8_{0857D5AD-7500-417E-8736-A0C2ABA73D41}" xr6:coauthVersionLast="47" xr6:coauthVersionMax="47" xr10:uidLastSave="{00000000-0000-0000-0000-000000000000}"/>
  <workbookProtection workbookAlgorithmName="SHA-512" workbookHashValue="A98mC5piXZIXS+VHWDe0Ho3RBNe00R14XDftRTeHu8K/LfvCmQ6DVaYSz5HhPtVidBtTaTWQP4TdjDgsUknbVw==" workbookSaltValue="UFujxPMNkJohgYBkdTrc3w==" workbookSpinCount="100000" lockStructure="1"/>
  <bookViews>
    <workbookView xWindow="-108" yWindow="-108" windowWidth="23256" windowHeight="12456" xr2:uid="{7379F7CE-0668-4FB7-9092-446407D875BD}"/>
  </bookViews>
  <sheets>
    <sheet name="inschrijfformulier" sheetId="1" r:id="rId1"/>
    <sheet name="Validatie" sheetId="2" r:id="rId2"/>
  </sheets>
  <definedNames>
    <definedName name="_xlnm.Print_Area" localSheetId="0">inschrijfformulier!$A$1:$K$54</definedName>
    <definedName name="agaat">Validatie!$H$5</definedName>
    <definedName name="agaat_nieuwe_mutatie_combinaties">Validatie!$H$19</definedName>
    <definedName name="albino">Validatie!$E$50</definedName>
    <definedName name="bleekvleugel_mokkabruin">Validatie!$E$21</definedName>
    <definedName name="bleekvleugel_mokkagrijs">Validatie!$E$23</definedName>
    <definedName name="bleekvleugel_roodbruin">Validatie!$E$22</definedName>
    <definedName name="bleekvleugel_roodgrijs">Validatie!$E$24</definedName>
    <definedName name="bleekvleugel_serie_nieuwe__mutatie_combinaties">Validatie!$E$25</definedName>
    <definedName name="bruin">Validatie!$H$4</definedName>
    <definedName name="bruin_agaat">Validatie!$H$18</definedName>
    <definedName name="bruinopaal">Validatie!$H$15</definedName>
    <definedName name="donkerbuik">Validatie!$H$9</definedName>
    <definedName name="donkerbuik_agaat">Validatie!$H$21</definedName>
    <definedName name="donkerbuik_bruin">Validatie!$H$20</definedName>
    <definedName name="donkerbuik_bruin_agaat">Validatie!$H$25</definedName>
    <definedName name="donkerbuik_grijs">Validatie!$H$22</definedName>
    <definedName name="donkerbuik_nieuwe_mutatie_combinaties">Validatie!$H$26</definedName>
    <definedName name="donkerbuik_opaal">Validatie!$H$24</definedName>
    <definedName name="donkerbuik_pastel">Validatie!$H$23</definedName>
    <definedName name="geelstaart_alle_kleurslagen">Validatie!$H$27</definedName>
    <definedName name="gekuifd_alle_kleurslagen">Validatie!$E$51</definedName>
    <definedName name="gepareld_serie_nieuwe_mutatiecombinaties">Validatie!$E$28</definedName>
    <definedName name="gepareld_zwartbruin">Validatie!$E$26</definedName>
    <definedName name="gepareld_zwartgrijs">Validatie!$E$27</definedName>
    <definedName name="getekend_met_kap_serie_nieuwe__mutatiecombinaties">Validatie!$E$47</definedName>
    <definedName name="getekende_met_kap_grijs">Validatie!$E$46</definedName>
    <definedName name="getekende_met_kap_mokkabruin">Validatie!$E$44</definedName>
    <definedName name="getekende_met_kap_zwartbruin">Validatie!$E$43</definedName>
    <definedName name="getekende_met_oogring_grijs">Validatie!$E$41</definedName>
    <definedName name="getekende_met_oogring_mokkabruin">Validatie!$E$39</definedName>
    <definedName name="getekende_met_oogring_roodbruin">Validatie!$E$40</definedName>
    <definedName name="getekende_met_oogring_zwartbruin">Validatie!$E$38</definedName>
    <definedName name="getekende_met_oogstreep___oogring_serie">Validatie!$E$42</definedName>
    <definedName name="getekende_met_oogstreep_grijs">Validatie!$E$37</definedName>
    <definedName name="getekende_met_oogstreep_mokkabruin">Validatie!$E$35</definedName>
    <definedName name="getekende_met_oogstreep_roodbruin">Validatie!$E$36</definedName>
    <definedName name="getekende_met_oogstreep_zwartbruin">Validatie!$E$34</definedName>
    <definedName name="getekende_witkop_grijs">Validatie!$E$32</definedName>
    <definedName name="getekende_witkop_mokkabruin">Validatie!$E$30</definedName>
    <definedName name="getekende_witkop_roodbruin">Validatie!$E$31</definedName>
    <definedName name="getekende_witkop_serie_nieuwe_mutatie_combinaties">Validatie!$E$33</definedName>
    <definedName name="getekende_witkop_zwartbruin">Validatie!$E$29</definedName>
    <definedName name="grijs">Validatie!$H$6</definedName>
    <definedName name="grijs_serie_nieuwe_mutaties_en_mutatie_combinaties">Validatie!$E$13</definedName>
    <definedName name="Japanse_Meeuw">Validatie!$D$6:$D$51</definedName>
    <definedName name="jetekende_met_kap_roodbruin">Validatie!$E$45</definedName>
    <definedName name="Klasse">Validatie!$H$3:$H$65</definedName>
    <definedName name="Kleurslag">Validatie!$P$6:$P$29</definedName>
    <definedName name="Lonchura">Validatie!$S$5:$S$93</definedName>
    <definedName name="Loodbek">Validatie!$J$6:$J$33</definedName>
    <definedName name="mokkabruin">Validatie!$E$7</definedName>
    <definedName name="mokkagrijs">Validatie!$E$11</definedName>
    <definedName name="nieuwe_mutaties_enkelvoudig">Validatie!$E$9</definedName>
    <definedName name="opaal">Validatie!$H$8</definedName>
    <definedName name="opaal_nieuwe_mutatie_combinaties">Validatie!$H$17</definedName>
    <definedName name="opaalgrijs">Validatie!$H$16</definedName>
    <definedName name="overige_getekende">Validatie!$E$48</definedName>
    <definedName name="Parelhalsamadine">Validatie!$M$6:$M$7</definedName>
    <definedName name="pastel">Validatie!$H$7</definedName>
    <definedName name="pastel_mokkabruin">Validatie!$E$14</definedName>
    <definedName name="pastel_mokkagrijs">Validatie!$E$16</definedName>
    <definedName name="pastel_nieuwe_mutatie_combinaties">Validatie!$H$14</definedName>
    <definedName name="pastel_roodbruin">Validatie!$E$15</definedName>
    <definedName name="pastel_roodgrijs">Validatie!$E$17</definedName>
    <definedName name="pastel_serie_nieuwe_mutaties_en_mutatie_combinaties">Validatie!$E$18</definedName>
    <definedName name="pastelbruin">Validatie!$H$12</definedName>
    <definedName name="pastelgrijs">Validatie!$H$13</definedName>
    <definedName name="roodbruin">Validatie!$E$8</definedName>
    <definedName name="roodgrijs">Validatie!$E$12</definedName>
    <definedName name="SL_ino">Validatie!$H$10</definedName>
    <definedName name="SL_ino_bruin">Validatie!$H$28</definedName>
    <definedName name="SL_ino_créme">Validatie!$E$19</definedName>
    <definedName name="SL_ino_grijs">Validatie!$E$20</definedName>
    <definedName name="SL_ino_nieuwe_mutatie_combinaties">Validatie!$H$29</definedName>
    <definedName name="Soort">Validatie!$B$6:$B$11</definedName>
    <definedName name="wildkleur">Validatie!$H$3</definedName>
    <definedName name="wit">Validatie!$E$49</definedName>
    <definedName name="Zilverbek">Validatie!$G$6:$G$37</definedName>
    <definedName name="zwartbruin">Validatie!$E$6</definedName>
    <definedName name="zwartgrijs">Validatie!$E$10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9" i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9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J41" i="1"/>
  <c r="I41" i="1"/>
  <c r="H41" i="1"/>
  <c r="H44" i="1" l="1"/>
  <c r="I43" i="1" s="1"/>
  <c r="J43" i="1" s="1"/>
  <c r="K43" i="1" s="1"/>
  <c r="I46" i="1" s="1"/>
  <c r="J46" i="1" l="1"/>
  <c r="G46" i="1" l="1"/>
</calcChain>
</file>

<file path=xl/sharedStrings.xml><?xml version="1.0" encoding="utf-8"?>
<sst xmlns="http://schemas.openxmlformats.org/spreadsheetml/2006/main" count="264" uniqueCount="249">
  <si>
    <t>Klasse</t>
  </si>
  <si>
    <t>Soort</t>
  </si>
  <si>
    <t>Kleur</t>
  </si>
  <si>
    <t xml:space="preserve"> </t>
  </si>
  <si>
    <t>Japanse Meeuw</t>
  </si>
  <si>
    <t>Rijstvogel wildkleur (Cites lijst B)</t>
  </si>
  <si>
    <t>Rijstvogel agaat</t>
  </si>
  <si>
    <t>Rijstvogel pastel</t>
  </si>
  <si>
    <t>Rijstvogel mokkabruin</t>
  </si>
  <si>
    <t>Rijstvogel roodbruin</t>
  </si>
  <si>
    <t>Rijstvogel opaal</t>
  </si>
  <si>
    <t>Rijstvogel topaas</t>
  </si>
  <si>
    <t>Rijstvogel pastel mokkabruin</t>
  </si>
  <si>
    <t>Rijstvogel pastel opaal</t>
  </si>
  <si>
    <t>Rijstvogel pastel topaas</t>
  </si>
  <si>
    <t>Rijstvogel opaal mokkabruin</t>
  </si>
  <si>
    <t>Rijstvogel topaas mokkabruin</t>
  </si>
  <si>
    <t>Rijstvogel Wit en Albino</t>
  </si>
  <si>
    <t>Timor rijstvogel wildkleur</t>
  </si>
  <si>
    <t>Rijstvogel</t>
  </si>
  <si>
    <t>Zilverbek</t>
  </si>
  <si>
    <t>Loodbek</t>
  </si>
  <si>
    <t>wildkleur</t>
  </si>
  <si>
    <t xml:space="preserve">Parelhalsamadine </t>
  </si>
  <si>
    <t>Bruinborstrietvink wildkleur</t>
  </si>
  <si>
    <t>Dwergrietvink wildkleur</t>
  </si>
  <si>
    <t>Witborstrietvink wildkleur man</t>
  </si>
  <si>
    <t>Witborstrietvink wildkleur pop</t>
  </si>
  <si>
    <t>Gele rietvink wildkleur</t>
  </si>
  <si>
    <t>Zwartborstrietvink wildkleur</t>
  </si>
  <si>
    <t>Bruinborstrietvink mokkabruin</t>
  </si>
  <si>
    <t>Bruinborstrietvink roodbruin</t>
  </si>
  <si>
    <t>Bruinborstrietvink grijs</t>
  </si>
  <si>
    <t>Bruinborstrietvink SL ino</t>
  </si>
  <si>
    <t>Dwergrietvink roodbruin</t>
  </si>
  <si>
    <t>Driekleurnon wildkleur</t>
  </si>
  <si>
    <t>Zwartkopnon wildkleur</t>
  </si>
  <si>
    <t>Chinese zwartkopnon wildkleur</t>
  </si>
  <si>
    <t>Bruinkopnon wildkleur</t>
  </si>
  <si>
    <t>Schildnon wildkleur</t>
  </si>
  <si>
    <t>Witkopnon wildkleur</t>
  </si>
  <si>
    <t>Bleekkopnon wildkleur</t>
  </si>
  <si>
    <t>Witschedelnon wildkleur</t>
  </si>
  <si>
    <t>Diksnavelnon wildkleur</t>
  </si>
  <si>
    <t>Hadesnon wildkleur</t>
  </si>
  <si>
    <t>Vijfkleurennon wildkleur</t>
  </si>
  <si>
    <t>Prachtnon wildkleur</t>
  </si>
  <si>
    <t>Driekleurnon roodbruin</t>
  </si>
  <si>
    <t>Witkopnon roodbruin</t>
  </si>
  <si>
    <t>Witkopnon SL ino</t>
  </si>
  <si>
    <t>Hadesnon mokkabruin</t>
  </si>
  <si>
    <t>Spitsstaartbronzeman wildkleur</t>
  </si>
  <si>
    <t>Javabronzeman wildkleur</t>
  </si>
  <si>
    <t>Molukkenbronzeman wildkleur</t>
  </si>
  <si>
    <t>Borneobronzeman wildkleur</t>
  </si>
  <si>
    <t>Treurbronzeman wildkleur</t>
  </si>
  <si>
    <t>Geparelde bronzeman wildkleur</t>
  </si>
  <si>
    <t>Bronzemannen niet genoemde soorten</t>
  </si>
  <si>
    <t>Spitsstaartbronzeman mokkabruin</t>
  </si>
  <si>
    <t>Spitsstaartbronzeman roodbruin</t>
  </si>
  <si>
    <t>Spitsstaartbronzeman pastelgrijs</t>
  </si>
  <si>
    <t>Spitsstaartbronzeman SL ino</t>
  </si>
  <si>
    <t>Molukkenbronzeman roodbruin</t>
  </si>
  <si>
    <t>Molukkenbronzeman grijs</t>
  </si>
  <si>
    <t>Molukkenbronzeman pastel</t>
  </si>
  <si>
    <t>Molukkenbronzeman pastelgrijs</t>
  </si>
  <si>
    <t>Molukkenbronzeman SL ino</t>
  </si>
  <si>
    <t>Borneobronzeman roodbruin</t>
  </si>
  <si>
    <t>Borneobronzeman grijs</t>
  </si>
  <si>
    <t>Borneobronzeman pastel</t>
  </si>
  <si>
    <t>Borneobronzeman pastelgrijs</t>
  </si>
  <si>
    <t>Borneobronzeman SL ino</t>
  </si>
  <si>
    <t>Javabronzeman pastel</t>
  </si>
  <si>
    <t>Indische muskaatvink wildkleur</t>
  </si>
  <si>
    <t>Javaanse muskaatvink wildkleur</t>
  </si>
  <si>
    <t>Chinese muskaatvink wildkleur</t>
  </si>
  <si>
    <t>Dwergekstertje wildkleur</t>
  </si>
  <si>
    <t>Lonchura</t>
  </si>
  <si>
    <t>Japanse_Meeuw</t>
  </si>
  <si>
    <t>Aantal vogels ingeschreven vogels</t>
  </si>
  <si>
    <t>Administratie- en portokosten</t>
  </si>
  <si>
    <t>Totaal</t>
  </si>
  <si>
    <t>vogels</t>
  </si>
  <si>
    <t>administratie</t>
  </si>
  <si>
    <t>Voorletter:</t>
  </si>
  <si>
    <t>Adres</t>
  </si>
  <si>
    <t>Achternaam</t>
  </si>
  <si>
    <t>Woonplaats</t>
  </si>
  <si>
    <t>Land</t>
  </si>
  <si>
    <t>Kweeknummer</t>
  </si>
  <si>
    <t>Geb. datum bij jeugd</t>
  </si>
  <si>
    <t>E-mail adres</t>
  </si>
  <si>
    <t>Handtekening</t>
  </si>
  <si>
    <t xml:space="preserve">Iedere ingeschreven vogel dient betaald te worden.  </t>
  </si>
  <si>
    <t>Bedrag  verzekering per vogel</t>
  </si>
  <si>
    <t>Postcode</t>
  </si>
  <si>
    <t xml:space="preserve">(iedere 5 de ingezonden vogels is gratis)    </t>
  </si>
  <si>
    <t xml:space="preserve">Aantal vogels </t>
  </si>
  <si>
    <t>Totaal aantal</t>
  </si>
  <si>
    <t>Nieuwe mutatie combinaties</t>
  </si>
  <si>
    <r>
      <t>INSCHRIJFFORMULIER  JMC CLUBSHOW 2025.</t>
    </r>
    <r>
      <rPr>
        <b/>
        <sz val="16"/>
        <color theme="1"/>
        <rFont val="Times New Roman"/>
        <family val="1"/>
      </rPr>
      <t xml:space="preserve"> </t>
    </r>
  </si>
  <si>
    <t>Stam 23/24/25    1 vogel per regel</t>
  </si>
  <si>
    <t>Stel 23/24/25       1 vogel per regel</t>
  </si>
  <si>
    <t>Enk. 23/24/25      1 vogel per regel</t>
  </si>
  <si>
    <t>Voorletter</t>
  </si>
  <si>
    <t>(bij jeugdlid  de verzorger)</t>
  </si>
  <si>
    <t>Japanse meeuw zwartbruin</t>
  </si>
  <si>
    <t>Japanse meeuw mokkabruin</t>
  </si>
  <si>
    <t>Japanse meeuw roodbruin</t>
  </si>
  <si>
    <t>Japanse meeuw zwartgrijs</t>
  </si>
  <si>
    <t>Japanse meeuw mokkagrijs</t>
  </si>
  <si>
    <t>Japanse meeuw roodgrijs</t>
  </si>
  <si>
    <t>Japanse meeuw SL ino</t>
  </si>
  <si>
    <t>Japanse meeuw SL ino grijs</t>
  </si>
  <si>
    <t>Japanse meeuw pastel mokkabruin</t>
  </si>
  <si>
    <t>Japanse meeuw pastel roodbruin</t>
  </si>
  <si>
    <t>Japanse meeuw pastel mokkagrijs</t>
  </si>
  <si>
    <t>Japanse meeuw pastel roodgrijs</t>
  </si>
  <si>
    <t>Japanse meeuw bleekvleugel mokkabruin</t>
  </si>
  <si>
    <t>Japanse meeuw bleekvleugel roodbruin</t>
  </si>
  <si>
    <t>Japanse meeuw bleekvleugel mokkagrijs</t>
  </si>
  <si>
    <t>Japanse meeuw bleekvleugel roodgrijs</t>
  </si>
  <si>
    <t>Japanse meeuw gepareld zwartbruin</t>
  </si>
  <si>
    <t>Japanse meeuw gepareld zwartgrijs</t>
  </si>
  <si>
    <t>Japanse meeuw getekende witkop zwartbruin</t>
  </si>
  <si>
    <t>Japanse meeuw getekende witkop mokkabruin</t>
  </si>
  <si>
    <t>Japanse meeuw getekende witkop roodbruin</t>
  </si>
  <si>
    <t>Japanse meeuw getekende witkop zwartgrijs</t>
  </si>
  <si>
    <t>Japanse meeuw getekende met oogstreep zwartbruin</t>
  </si>
  <si>
    <t>Japanse meeuw getekende met oogstreep mokkabruin</t>
  </si>
  <si>
    <t>Japanse meeuw getekende met oogstreep roodbruin</t>
  </si>
  <si>
    <t>Japanse meeuw getekende met oogstreep zwartgrijs</t>
  </si>
  <si>
    <t>Japanse meeuw getekende met oogring zwartbruin</t>
  </si>
  <si>
    <t>Japanse meeuw getekende met oogring mokkabruin</t>
  </si>
  <si>
    <t>Japanse meeuw getekende met oogring roodbruin</t>
  </si>
  <si>
    <t>Japanse meeuw getekende met oogring zwartgrijs</t>
  </si>
  <si>
    <t>Japanse meeuw getekende met kap zwartbruin</t>
  </si>
  <si>
    <t>Japanse meeuw getekende met kap mokkabruin</t>
  </si>
  <si>
    <t>Japanse meeuw getekende met kap roodbruin</t>
  </si>
  <si>
    <t>Japanse meeuw getekende met kap zwartgrijs</t>
  </si>
  <si>
    <t>Japanse meeuw overige getekende alle basis kleurslagen (in standaard)</t>
  </si>
  <si>
    <t>Japanse meeuw wit</t>
  </si>
  <si>
    <t>Japanse meeuw albino</t>
  </si>
  <si>
    <t>Japanse meeuw gekuifd alle kleurslagen in standaard</t>
  </si>
  <si>
    <t>Japanse meeuw nieuwe nog niet erkende mutaties en combinaties</t>
  </si>
  <si>
    <t>Japanse meeuw nieuwe mutaties en combinaties (in standaard)</t>
  </si>
  <si>
    <t>Zilverbek wildkleur</t>
  </si>
  <si>
    <t>Zilverbek bruin</t>
  </si>
  <si>
    <t>Zilverbek agaat</t>
  </si>
  <si>
    <t>Zilverbek SL ino</t>
  </si>
  <si>
    <t>Zilverbek pastel</t>
  </si>
  <si>
    <t>Zilverbek grijs</t>
  </si>
  <si>
    <t>Zilverbek topaas</t>
  </si>
  <si>
    <t>Zilverbek opaal</t>
  </si>
  <si>
    <t>Zilverbek donkerbuik</t>
  </si>
  <si>
    <t>Zilverbek bruin-agaat</t>
  </si>
  <si>
    <t>Zilverbek bruingrijs</t>
  </si>
  <si>
    <t>Zilverbek bruinpastel</t>
  </si>
  <si>
    <t>Zilverbek grijspastel</t>
  </si>
  <si>
    <t>Zilverbek SL ino-bruin</t>
  </si>
  <si>
    <t>Zilverbek bruinopaal</t>
  </si>
  <si>
    <t>Zilverbek grijsopaal</t>
  </si>
  <si>
    <t>Zilverbek agaatgrijs</t>
  </si>
  <si>
    <t>Zilverbek donkerbuik bruin</t>
  </si>
  <si>
    <t>Zilverbek donkerbuik agaat</t>
  </si>
  <si>
    <t>Zilverbek donkerbuik bruin-agaat</t>
  </si>
  <si>
    <t>Zilverbek donkerbuik SL ino</t>
  </si>
  <si>
    <t>Zilverbek donkerbuik SL ino-bruin</t>
  </si>
  <si>
    <t>Zilverbek donkerbuik pastel</t>
  </si>
  <si>
    <t>Zilverbek donkerbuik opaal</t>
  </si>
  <si>
    <t>Zilverbek donkerbuik bruinopaal</t>
  </si>
  <si>
    <t>Zilverbek donkerbuik grijs</t>
  </si>
  <si>
    <t>Zilverbek donkerbuik bruingrijs</t>
  </si>
  <si>
    <t>Zilverbek nieuwe nog niet erkende donkerbuik combinaties</t>
  </si>
  <si>
    <t>Zilverbek nieuwe donkerbuik combinaties (in standaard)</t>
  </si>
  <si>
    <t>Zilverbek geelstaart alle kleurslagen (in standaard)</t>
  </si>
  <si>
    <t>Zilverbek nieuwe nog niet erkende mutaties en combinaties m/p</t>
  </si>
  <si>
    <t>Zilverbek nieuwe mutaties en combinaties m/p (in standaard)</t>
  </si>
  <si>
    <t>Loodbek wildkleur</t>
  </si>
  <si>
    <t>Loodbek bruin</t>
  </si>
  <si>
    <t>Loodbek agaat</t>
  </si>
  <si>
    <t>Loodbek SL ino</t>
  </si>
  <si>
    <t>Loodbek pastel</t>
  </si>
  <si>
    <t>Loodbek grijs</t>
  </si>
  <si>
    <t>Loodbek opaal</t>
  </si>
  <si>
    <t>Loodbek donkerbuik wildkleur</t>
  </si>
  <si>
    <t>Loodbek donkerstuit wildkleur</t>
  </si>
  <si>
    <t>Loodbek bruin-agaat</t>
  </si>
  <si>
    <t>Loodbek bruingrijs</t>
  </si>
  <si>
    <t>Loodbek bruinpastel</t>
  </si>
  <si>
    <t>Loodbek grijspastel</t>
  </si>
  <si>
    <t>Loodbek SL ino-bruin</t>
  </si>
  <si>
    <t>Loodbek bruinopaal</t>
  </si>
  <si>
    <t>Loodbek grijsopaal</t>
  </si>
  <si>
    <t>Loodbek donkerbuik bruin</t>
  </si>
  <si>
    <t>Loodbek donkerbuik grijs</t>
  </si>
  <si>
    <t>Loodbek donkerbuik nog niet erkende mutatie combinaties</t>
  </si>
  <si>
    <t>Loodbek donkerbuik mutatie combinaties (in standaard)</t>
  </si>
  <si>
    <t>Loodbek donkerstuit bruin</t>
  </si>
  <si>
    <t>Loodbek donkerstuit agaat</t>
  </si>
  <si>
    <t>Loodbek donkerstuit grijs</t>
  </si>
  <si>
    <t>Loodbek donkerstuit opaal</t>
  </si>
  <si>
    <t>Loodbek geelstaart alle kleurslagen</t>
  </si>
  <si>
    <t>Loodbek nieuwe nog niet erkende mutaties en combinaties m/p</t>
  </si>
  <si>
    <t>Loodbek nieuwe mutaties en combinaties m/p (in standaard)</t>
  </si>
  <si>
    <t>Rijstvogel agaat pastel</t>
  </si>
  <si>
    <t>Rijstvogel agaat mokkabruin</t>
  </si>
  <si>
    <t>Rijstvogel agaat topaas</t>
  </si>
  <si>
    <t>Rijstvogel agaat opaal</t>
  </si>
  <si>
    <t>Rijstvogel topaas opaal</t>
  </si>
  <si>
    <t>Rijstvogel nieuwe nog niet erkende mutaties en combinaties m/p</t>
  </si>
  <si>
    <t>Rijstvogel nieuwe mutaties en combinaties m/p (in standaard)</t>
  </si>
  <si>
    <t>Rietvinken  niet genoemde soorten wildkleur</t>
  </si>
  <si>
    <t>Bruinborstrietvink gekuifd alle kleurslagen genoemd in standaard</t>
  </si>
  <si>
    <t>Bruinborstrietvinken nieuwe niet erkende mutaties en combinaties m/p</t>
  </si>
  <si>
    <t>Bruinborstrietvinken nieuwe mutaties en combinaties m/p (in standaard)</t>
  </si>
  <si>
    <t>Dwergrietvinken nieuwe nog niet erkende mutaties en combinaties m/p</t>
  </si>
  <si>
    <t>Dwergrietvinken nieuwe mutaties en combinaties m/p (in standaard)</t>
  </si>
  <si>
    <t>Overige rietvinken nieuwe nog niet erkende mutaties en combinaties m/p</t>
  </si>
  <si>
    <t>Overige rietvinken nieuwe mutaties en combinaties m/p (in standaard)</t>
  </si>
  <si>
    <t>Nonnen wildkleur niet genoemde soorten</t>
  </si>
  <si>
    <t>Witkopnon mokkabruin</t>
  </si>
  <si>
    <t>Nonnen nieuwe nog niet erkende mutaties en combinaties m/p</t>
  </si>
  <si>
    <t>Nonnen nieuwe mutaties en combinaties m/p (in standaard)</t>
  </si>
  <si>
    <t>Spitsstaartbronzeman pastel</t>
  </si>
  <si>
    <t>Spitsstaartbronzeman grijs</t>
  </si>
  <si>
    <t>Spitsstaartbronzeman nieuwe nog niet erkende mutaties en combinaties m/p</t>
  </si>
  <si>
    <t>Spitsstaartbronzeman nieuwe mutaties en combinaties m/p (in standaard)</t>
  </si>
  <si>
    <t>Molukkenbronzeman nieuwe nog niet erkende mutaties en combinaties m/p</t>
  </si>
  <si>
    <t>Molukkenbronzeman nieuwe mutaties en combinaties m/p (in standaard)</t>
  </si>
  <si>
    <t>Borneobronzeman nieuwe nog niet erkende mutaties en combinaties m/p</t>
  </si>
  <si>
    <t>Borneobronzeman nieuwe mutaties en combinaties m/p (in standaard)</t>
  </si>
  <si>
    <t>Javabronzeman nieuwe nog niet erkende mutaties en combinaties m/p</t>
  </si>
  <si>
    <t>Javabronzeman nieuwe mutaties en combinaties m/p (in standaard)</t>
  </si>
  <si>
    <t>Indische muskaatvink pastel</t>
  </si>
  <si>
    <t>Indische muskaatvink nieuwe nog niet erkende mutaties en combinaties m/p</t>
  </si>
  <si>
    <t>Indische muskaatvink nieuwe mutaties en combinaties m/p (in standaard)</t>
  </si>
  <si>
    <t>Muskaatvinken nieuwe nog niet erkende mutaties en combinaties m/p</t>
  </si>
  <si>
    <t>Muskaatvinken nieuwe mutaties en combinaties m/p (in standaard)</t>
  </si>
  <si>
    <t>Dwergekstertje nieuwe nog niet erkende mutaties en combinaties m/p</t>
  </si>
  <si>
    <t>Dwergekstertje nieuwe mutaties en combinaties m/p (in standaard)</t>
  </si>
  <si>
    <t>Ekstertje wildkleur</t>
  </si>
  <si>
    <t>Reuzenekstertje wildkleur</t>
  </si>
  <si>
    <t>Glansekstertje wildkleur</t>
  </si>
  <si>
    <t>Zwartrugekstertje wildkleur</t>
  </si>
  <si>
    <t>Bruinrugekstertje wildkleur</t>
  </si>
  <si>
    <t>Ekstertjes / Parelhalsamadine niet genoemde soorten / kleurslagen</t>
  </si>
  <si>
    <t>Parelhalsamadine wildkleur</t>
  </si>
  <si>
    <t>Aantal huurkooien buitenlandse inzender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</si>
</sst>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#,##0;[Red]#,##0"/>
  </numFmts>
  <fonts count="22" x14ac:knownFonts="1">
    <font>
      <sz val="11"/>
      <color theme="1"/>
      <name val="Aptos Narrow"/>
      <family val="2"/>
      <scheme val="minor"/>
    </font>
    <font>
      <sz val="12"/>
      <color theme="1"/>
      <name val="Verdana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0"/>
      <color rgb="FFFF0000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Verdana"/>
      <family val="2"/>
    </font>
    <font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2"/>
      <color rgb="FF0070C0"/>
      <name val="Aptos Narrow"/>
      <family val="2"/>
      <scheme val="minor"/>
    </font>
    <font>
      <b/>
      <sz val="14"/>
      <color theme="1"/>
      <name val="Verdana"/>
      <family val="2"/>
    </font>
    <font>
      <sz val="14"/>
      <color theme="1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Verdana"/>
      <family val="2"/>
    </font>
    <font>
      <b/>
      <sz val="16"/>
      <color theme="1"/>
      <name val="Times New Roman"/>
      <family val="1"/>
    </font>
    <font>
      <b/>
      <sz val="11"/>
      <color theme="0"/>
      <name val="Aptos Narrow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A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3" fontId="4" fillId="0" borderId="0" xfId="0" applyNumberFormat="1" applyFont="1"/>
    <xf numFmtId="0" fontId="3" fillId="0" borderId="2" xfId="0" applyFont="1" applyBorder="1"/>
    <xf numFmtId="0" fontId="3" fillId="0" borderId="1" xfId="0" applyFont="1" applyBorder="1"/>
    <xf numFmtId="0" fontId="3" fillId="0" borderId="0" xfId="0" applyFont="1"/>
    <xf numFmtId="3" fontId="3" fillId="0" borderId="1" xfId="0" applyNumberFormat="1" applyFont="1" applyBorder="1"/>
    <xf numFmtId="3" fontId="3" fillId="0" borderId="0" xfId="0" applyNumberFormat="1" applyFont="1"/>
    <xf numFmtId="0" fontId="3" fillId="0" borderId="4" xfId="0" applyFont="1" applyBorder="1"/>
    <xf numFmtId="3" fontId="3" fillId="0" borderId="4" xfId="0" applyNumberFormat="1" applyFont="1" applyBorder="1"/>
    <xf numFmtId="3" fontId="3" fillId="2" borderId="1" xfId="0" applyNumberFormat="1" applyFont="1" applyFill="1" applyBorder="1"/>
    <xf numFmtId="164" fontId="3" fillId="0" borderId="5" xfId="0" applyNumberFormat="1" applyFont="1" applyBorder="1" applyAlignment="1">
      <alignment horizontal="left"/>
    </xf>
    <xf numFmtId="0" fontId="3" fillId="0" borderId="6" xfId="0" applyFont="1" applyBorder="1"/>
    <xf numFmtId="164" fontId="3" fillId="0" borderId="3" xfId="0" applyNumberFormat="1" applyFont="1" applyBorder="1" applyAlignment="1">
      <alignment horizontal="left"/>
    </xf>
    <xf numFmtId="0" fontId="3" fillId="2" borderId="2" xfId="0" applyFont="1" applyFill="1" applyBorder="1"/>
    <xf numFmtId="0" fontId="6" fillId="0" borderId="0" xfId="0" applyFont="1"/>
    <xf numFmtId="0" fontId="1" fillId="0" borderId="0" xfId="0" applyFont="1" applyAlignment="1">
      <alignment vertical="center" wrapText="1"/>
    </xf>
    <xf numFmtId="0" fontId="8" fillId="0" borderId="0" xfId="0" applyFont="1"/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0" xfId="1" applyFont="1" applyAlignment="1">
      <alignment vertical="center"/>
    </xf>
    <xf numFmtId="0" fontId="10" fillId="0" borderId="0" xfId="0" applyFont="1"/>
    <xf numFmtId="0" fontId="11" fillId="0" borderId="13" xfId="0" applyFont="1" applyBorder="1" applyAlignment="1">
      <alignment vertical="center" wrapText="1"/>
    </xf>
    <xf numFmtId="0" fontId="12" fillId="0" borderId="0" xfId="0" applyFont="1"/>
    <xf numFmtId="0" fontId="13" fillId="0" borderId="0" xfId="0" applyFont="1"/>
    <xf numFmtId="44" fontId="12" fillId="0" borderId="0" xfId="2" applyFont="1"/>
    <xf numFmtId="0" fontId="11" fillId="4" borderId="0" xfId="0" applyFont="1" applyFill="1" applyAlignment="1" applyProtection="1">
      <alignment vertical="center"/>
      <protection locked="0"/>
    </xf>
    <xf numFmtId="0" fontId="14" fillId="0" borderId="0" xfId="0" applyFont="1"/>
    <xf numFmtId="44" fontId="14" fillId="0" borderId="0" xfId="0" applyNumberFormat="1" applyFont="1"/>
    <xf numFmtId="44" fontId="12" fillId="0" borderId="0" xfId="0" applyNumberFormat="1" applyFont="1"/>
    <xf numFmtId="0" fontId="12" fillId="0" borderId="15" xfId="0" applyFont="1" applyBorder="1" applyProtection="1">
      <protection locked="0"/>
    </xf>
    <xf numFmtId="44" fontId="12" fillId="0" borderId="0" xfId="0" applyNumberFormat="1" applyFont="1" applyProtection="1">
      <protection locked="0"/>
    </xf>
    <xf numFmtId="0" fontId="12" fillId="0" borderId="17" xfId="0" applyFont="1" applyBorder="1" applyProtection="1">
      <protection locked="0"/>
    </xf>
    <xf numFmtId="0" fontId="12" fillId="0" borderId="0" xfId="0" applyFont="1" applyProtection="1">
      <protection locked="0"/>
    </xf>
    <xf numFmtId="0" fontId="12" fillId="0" borderId="16" xfId="0" applyFont="1" applyBorder="1" applyProtection="1">
      <protection locked="0"/>
    </xf>
    <xf numFmtId="0" fontId="12" fillId="0" borderId="16" xfId="0" applyFont="1" applyBorder="1"/>
    <xf numFmtId="0" fontId="12" fillId="0" borderId="4" xfId="0" applyFont="1" applyBorder="1"/>
    <xf numFmtId="44" fontId="12" fillId="0" borderId="18" xfId="0" applyNumberFormat="1" applyFont="1" applyBorder="1"/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9" fillId="0" borderId="19" xfId="0" applyFont="1" applyBorder="1" applyAlignment="1">
      <alignment vertical="center" wrapText="1"/>
    </xf>
    <xf numFmtId="0" fontId="16" fillId="0" borderId="7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1" fillId="0" borderId="21" xfId="0" applyFont="1" applyBorder="1" applyAlignment="1">
      <alignment vertical="center" wrapText="1"/>
    </xf>
    <xf numFmtId="0" fontId="12" fillId="0" borderId="12" xfId="0" applyFont="1" applyBorder="1"/>
    <xf numFmtId="0" fontId="12" fillId="0" borderId="14" xfId="0" applyFont="1" applyBorder="1"/>
    <xf numFmtId="0" fontId="8" fillId="0" borderId="0" xfId="0" applyFont="1" applyAlignment="1">
      <alignment vertical="top"/>
    </xf>
    <xf numFmtId="0" fontId="0" fillId="0" borderId="0" xfId="0" applyProtection="1">
      <protection locked="0"/>
    </xf>
    <xf numFmtId="0" fontId="19" fillId="6" borderId="22" xfId="0" applyFont="1" applyFill="1" applyBorder="1"/>
    <xf numFmtId="3" fontId="20" fillId="0" borderId="24" xfId="0" applyNumberFormat="1" applyFont="1" applyBorder="1" applyAlignment="1">
      <alignment vertical="center"/>
    </xf>
    <xf numFmtId="0" fontId="20" fillId="0" borderId="25" xfId="0" applyFont="1" applyBorder="1" applyAlignment="1">
      <alignment vertical="center" wrapText="1"/>
    </xf>
    <xf numFmtId="3" fontId="20" fillId="0" borderId="20" xfId="0" applyNumberFormat="1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3" fontId="20" fillId="0" borderId="26" xfId="0" applyNumberFormat="1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49" fontId="20" fillId="0" borderId="10" xfId="0" applyNumberFormat="1" applyFont="1" applyBorder="1"/>
    <xf numFmtId="0" fontId="20" fillId="0" borderId="11" xfId="0" applyFont="1" applyBorder="1"/>
    <xf numFmtId="0" fontId="21" fillId="3" borderId="2" xfId="0" applyFont="1" applyFill="1" applyBorder="1" applyAlignment="1" applyProtection="1">
      <alignment vertical="center" wrapText="1"/>
      <protection locked="0"/>
    </xf>
    <xf numFmtId="0" fontId="21" fillId="0" borderId="1" xfId="0" applyFont="1" applyBorder="1" applyAlignment="1">
      <alignment vertical="center" wrapText="1"/>
    </xf>
    <xf numFmtId="0" fontId="21" fillId="3" borderId="1" xfId="0" applyFont="1" applyFill="1" applyBorder="1" applyAlignment="1" applyProtection="1">
      <alignment vertical="center" wrapText="1"/>
      <protection locked="0"/>
    </xf>
    <xf numFmtId="0" fontId="21" fillId="4" borderId="1" xfId="0" applyFont="1" applyFill="1" applyBorder="1" applyAlignment="1" applyProtection="1">
      <alignment vertical="center" wrapText="1"/>
      <protection locked="0"/>
    </xf>
    <xf numFmtId="44" fontId="21" fillId="4" borderId="1" xfId="0" applyNumberFormat="1" applyFont="1" applyFill="1" applyBorder="1" applyAlignment="1" applyProtection="1">
      <alignment vertical="center" wrapText="1"/>
      <protection locked="0"/>
    </xf>
    <xf numFmtId="0" fontId="21" fillId="0" borderId="11" xfId="0" applyFont="1" applyBorder="1" applyAlignment="1">
      <alignment vertical="center" wrapText="1"/>
    </xf>
    <xf numFmtId="0" fontId="21" fillId="5" borderId="13" xfId="0" applyFont="1" applyFill="1" applyBorder="1" applyAlignment="1" applyProtection="1">
      <alignment vertical="center" wrapText="1"/>
      <protection locked="0"/>
    </xf>
    <xf numFmtId="44" fontId="21" fillId="5" borderId="13" xfId="0" applyNumberFormat="1" applyFont="1" applyFill="1" applyBorder="1" applyAlignment="1" applyProtection="1">
      <alignment vertical="center" wrapText="1"/>
      <protection locked="0"/>
    </xf>
    <xf numFmtId="0" fontId="21" fillId="0" borderId="14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2" fillId="0" borderId="0" xfId="0" applyFont="1" applyBorder="1" applyProtection="1">
      <protection locked="0"/>
    </xf>
    <xf numFmtId="44" fontId="12" fillId="0" borderId="15" xfId="0" applyNumberFormat="1" applyFont="1" applyBorder="1" applyProtection="1">
      <protection locked="0"/>
    </xf>
    <xf numFmtId="0" fontId="12" fillId="0" borderId="20" xfId="0" applyFont="1" applyBorder="1" applyProtection="1">
      <protection locked="0"/>
    </xf>
  </cellXfs>
  <cellStyles count="3">
    <cellStyle name="Hyperlink" xfId="1" builtinId="8"/>
    <cellStyle name="Standaard" xfId="0" builtinId="0"/>
    <cellStyle name="Valuta" xfId="2" builtinId="4"/>
  </cellStyles>
  <dxfs count="22"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#,##0;[Red]#,##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0FAE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293078</xdr:colOff>
      <xdr:row>2</xdr:row>
      <xdr:rowOff>58615</xdr:rowOff>
    </xdr:from>
    <xdr:to>
      <xdr:col>10</xdr:col>
      <xdr:colOff>742197</xdr:colOff>
      <xdr:row>6</xdr:row>
      <xdr:rowOff>438484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F41F124-0B80-1293-5518-394CC34CC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078" y="502417"/>
          <a:ext cx="9370087" cy="158261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A00BA4-B4AF-4D8F-BD54-3E08C7DD6884}" name="Tabel1" displayName="Tabel1" ref="D5:E51" totalsRowShown="0" headerRowBorderDxfId="21" tableBorderDxfId="20">
  <autoFilter ref="D5:E51" xr:uid="{D4A00BA4-B4AF-4D8F-BD54-3E08C7DD6884}"/>
  <tableColumns count="2">
    <tableColumn id="1" xr3:uid="{1B9FFB81-9B27-4B91-B379-C9A993D8035B}" name="Japanse Meeuw" dataDxfId="19"/>
    <tableColumn id="2" xr3:uid="{1EAE2F99-CDFA-47E1-A79A-5562506AB8C0}" name="Klasse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DC72C3C-86CA-4C03-A2FC-165D3E430DF8}" name="Tabel7" displayName="Tabel7" ref="G5:H37" totalsRowShown="0" headerRowBorderDxfId="17" tableBorderDxfId="16" totalsRowBorderDxfId="15">
  <autoFilter ref="G5:H37" xr:uid="{4DC72C3C-86CA-4C03-A2FC-165D3E430DF8}"/>
  <tableColumns count="2">
    <tableColumn id="1" xr3:uid="{B2A450BC-F356-4C16-97CB-7CF67826A632}" name="Zilverbek" dataDxfId="14"/>
    <tableColumn id="2" xr3:uid="{854C89D7-E900-4286-B9FD-EA490BF29C45}" name="Klasse" dataDxfId="1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1EC212F-82E6-4195-99BB-B87BFE18D0A2}" name="Tabel8" displayName="Tabel8" ref="J5:K35" totalsRowShown="0" tableBorderDxfId="12">
  <autoFilter ref="J5:K35" xr:uid="{31EC212F-82E6-4195-99BB-B87BFE18D0A2}"/>
  <tableColumns count="2">
    <tableColumn id="1" xr3:uid="{8062E8EB-9A29-42D0-8C4F-5AD970C6F316}" name="Loodbek" dataDxfId="11"/>
    <tableColumn id="2" xr3:uid="{ED9D2100-22AD-4B28-8AAF-B1E29D42F5F2}" name="Klasse" dataDxfId="1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3830995-A95B-4AAE-A0A2-D7D5D5E7824B}" name="Rijstvogel" displayName="Rijstvogel" ref="P5:P29" totalsRowShown="0" headerRowBorderDxfId="9" tableBorderDxfId="8" totalsRowBorderDxfId="7">
  <autoFilter ref="P5:P29" xr:uid="{53830995-A95B-4AAE-A0A2-D7D5D5E7824B}"/>
  <tableColumns count="1">
    <tableColumn id="1" xr3:uid="{5CDBC02A-1063-4DFC-B31C-77E39C1CA972}" name="Rijstvogel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B0D5891-870E-4294-BFC1-506B3AA840B9}" name="Tabel11" displayName="Tabel11" ref="S4:T93" totalsRowShown="0" headerRowBorderDxfId="5" tableBorderDxfId="4">
  <autoFilter ref="S4:T93" xr:uid="{5B0D5891-870E-4294-BFC1-506B3AA840B9}"/>
  <tableColumns count="2">
    <tableColumn id="1" xr3:uid="{F0D0B650-BE6F-4BFC-A7E4-2F48E8A99001}" name="Lonchura" dataDxfId="3"/>
    <tableColumn id="2" xr3:uid="{D57637CA-F1CB-4372-A12E-F3B320F9FDA5}" name="Klasse" dataDxf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F9FE309-D1C8-4D3C-A170-3014366AC098}" name="Tabel12" displayName="Tabel12" ref="B5:B11" totalsRowShown="0" headerRowDxfId="1">
  <autoFilter ref="B5:B11" xr:uid="{FF9FE309-D1C8-4D3C-A170-3014366AC098}"/>
  <tableColumns count="1">
    <tableColumn id="1" xr3:uid="{360B26EC-837F-400C-B8B2-193C922C49A2}" name="Soort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E6A616C-9A4C-49FE-8E69-2405D1EC504D}" name="Tabel9" displayName="Tabel9" ref="M5:N7" totalsRowShown="0" tableBorderDxfId="0">
  <autoFilter ref="M5:N7" xr:uid="{9E6A616C-9A4C-49FE-8E69-2405D1EC504D}"/>
  <tableColumns count="2">
    <tableColumn id="1" xr3:uid="{7833E7CD-B024-4619-9F47-F699089D4EBF}" name="Parelhalsamadine "/>
    <tableColumn id="2" xr3:uid="{2268F36D-880D-4166-A31C-2756F50479BD}" name="Klass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FEBA6-8106-49D5-AB32-921C702F4368}">
  <sheetPr codeName="Blad1"/>
  <dimension ref="B2:O56"/>
  <sheetViews>
    <sheetView showGridLines="0" tabSelected="1" topLeftCell="A37" zoomScale="91" zoomScaleNormal="91" workbookViewId="0">
      <selection activeCell="J58" sqref="J58"/>
    </sheetView>
  </sheetViews>
  <sheetFormatPr defaultRowHeight="14.4" x14ac:dyDescent="0.3"/>
  <cols>
    <col min="1" max="1" width="6.5546875" customWidth="1"/>
    <col min="2" max="2" width="10.6640625" customWidth="1"/>
    <col min="3" max="3" width="14" customWidth="1"/>
    <col min="4" max="4" width="18.5546875" customWidth="1"/>
    <col min="5" max="5" width="2.33203125" customWidth="1"/>
    <col min="6" max="6" width="34" customWidth="1"/>
    <col min="7" max="7" width="9.77734375" customWidth="1"/>
    <col min="8" max="8" width="9.5546875" customWidth="1"/>
    <col min="9" max="9" width="10" customWidth="1"/>
    <col min="10" max="10" width="14.5546875" customWidth="1"/>
    <col min="11" max="11" width="13.5546875" customWidth="1"/>
  </cols>
  <sheetData>
    <row r="2" spans="2:15" ht="20.399999999999999" x14ac:dyDescent="0.3">
      <c r="B2" s="45" t="s">
        <v>100</v>
      </c>
    </row>
    <row r="5" spans="2:15" s="19" customFormat="1" ht="51" customHeight="1" x14ac:dyDescent="0.3">
      <c r="B5" s="52"/>
      <c r="D5" s="73"/>
      <c r="E5" s="73"/>
      <c r="F5" s="73"/>
      <c r="G5" s="73"/>
      <c r="H5" s="73"/>
      <c r="I5" s="73"/>
      <c r="J5" s="73"/>
      <c r="K5" s="73"/>
      <c r="L5" s="18"/>
      <c r="M5" s="18"/>
      <c r="N5" s="18"/>
      <c r="O5" s="18"/>
    </row>
    <row r="6" spans="2:15" s="23" customFormat="1" ht="15.6" x14ac:dyDescent="0.3">
      <c r="D6" s="74"/>
      <c r="E6" s="74"/>
      <c r="F6" s="74"/>
      <c r="G6" s="74"/>
      <c r="H6" s="74"/>
      <c r="I6" s="74"/>
      <c r="J6" s="74"/>
      <c r="K6" s="74"/>
      <c r="L6" s="22"/>
      <c r="M6" s="22"/>
      <c r="N6" s="22"/>
      <c r="O6" s="22"/>
    </row>
    <row r="7" spans="2:15" s="19" customFormat="1" ht="49.8" customHeight="1" thickBot="1" x14ac:dyDescent="0.35">
      <c r="D7" s="73"/>
      <c r="E7" s="73"/>
      <c r="F7" s="73"/>
      <c r="G7" s="73"/>
      <c r="H7" s="73"/>
      <c r="I7" s="73"/>
      <c r="J7" s="73"/>
      <c r="K7" s="73"/>
      <c r="L7" s="18"/>
      <c r="M7" s="18"/>
      <c r="N7" s="18"/>
      <c r="O7" s="18"/>
    </row>
    <row r="8" spans="2:15" s="19" customFormat="1" ht="62.4" x14ac:dyDescent="0.3">
      <c r="B8" s="47" t="s">
        <v>104</v>
      </c>
      <c r="C8" s="48" t="s">
        <v>86</v>
      </c>
      <c r="D8" s="46" t="s">
        <v>1</v>
      </c>
      <c r="E8" s="20"/>
      <c r="F8" s="20" t="s">
        <v>2</v>
      </c>
      <c r="G8" s="20" t="s">
        <v>101</v>
      </c>
      <c r="H8" s="20" t="s">
        <v>102</v>
      </c>
      <c r="I8" s="20" t="s">
        <v>103</v>
      </c>
      <c r="J8" s="20" t="s">
        <v>94</v>
      </c>
      <c r="K8" s="21" t="s">
        <v>0</v>
      </c>
    </row>
    <row r="9" spans="2:15" ht="15.6" customHeight="1" x14ac:dyDescent="0.3">
      <c r="B9" s="62">
        <f>F48</f>
        <v>0</v>
      </c>
      <c r="C9" s="63">
        <f>I48</f>
        <v>0</v>
      </c>
      <c r="D9" s="64"/>
      <c r="E9" s="65"/>
      <c r="F9" s="66"/>
      <c r="G9" s="67"/>
      <c r="H9" s="67"/>
      <c r="I9" s="67"/>
      <c r="J9" s="68"/>
      <c r="K9" s="69" t="str">
        <f>IF(D9="","",IF(D9=Validatie!$B$6,VLOOKUP(F9,Validatie!$D:$E,2,FALSE),IF(D9=Validatie!$B$7,VLOOKUP(F9,Validatie!$G:$H,2,FALSE),IF(D9=Validatie!$B$8,VLOOKUP(F9,Validatie!$J:$K,2,FALSE),IF(D9=Validatie!$B$9,VLOOKUP(F9,Validatie!$P:$Q,2,FALSE),IF(D9=Validatie!$B$10,VLOOKUP(F9,Validatie!$S:$T,2,FALSE)))))))</f>
        <v/>
      </c>
    </row>
    <row r="10" spans="2:15" ht="15.6" customHeight="1" x14ac:dyDescent="0.3">
      <c r="B10" s="62">
        <f>B9</f>
        <v>0</v>
      </c>
      <c r="C10" s="63">
        <f>C9</f>
        <v>0</v>
      </c>
      <c r="D10" s="64"/>
      <c r="E10" s="65"/>
      <c r="F10" s="66"/>
      <c r="G10" s="67"/>
      <c r="H10" s="67"/>
      <c r="I10" s="67"/>
      <c r="J10" s="68"/>
      <c r="K10" s="69" t="str">
        <f>IF(D10="","",IF(D10=Validatie!$B$6,VLOOKUP(F10,Validatie!$D:$E,2,FALSE),IF(D10=Validatie!$B$7,VLOOKUP(F10,Validatie!$G:$H,2,FALSE),IF(D10=Validatie!$B$8,VLOOKUP(F10,Validatie!$J:$K,2,FALSE),IF(D10=Validatie!$B$9,VLOOKUP(F10,Validatie!$P:$Q,2,FALSE),IF(D10=Validatie!$B$10,VLOOKUP(F10,Validatie!$S:$T,2,FALSE)))))))</f>
        <v/>
      </c>
    </row>
    <row r="11" spans="2:15" ht="15.6" customHeight="1" x14ac:dyDescent="0.3">
      <c r="B11" s="62">
        <f t="shared" ref="B11:B40" si="0">B10</f>
        <v>0</v>
      </c>
      <c r="C11" s="63">
        <f t="shared" ref="C11:C40" si="1">C10</f>
        <v>0</v>
      </c>
      <c r="D11" s="64"/>
      <c r="E11" s="65"/>
      <c r="F11" s="66"/>
      <c r="G11" s="67"/>
      <c r="H11" s="67"/>
      <c r="I11" s="67"/>
      <c r="J11" s="68"/>
      <c r="K11" s="69" t="str">
        <f>IF(D11="","",IF(D11=Validatie!$B$6,VLOOKUP(F11,Validatie!$D:$E,2,FALSE),IF(D11=Validatie!$B$7,VLOOKUP(F11,Validatie!$G:$H,2,FALSE),IF(D11=Validatie!$B$8,VLOOKUP(F11,Validatie!$J:$K,2,FALSE),IF(D11=Validatie!$B$9,VLOOKUP(F11,Validatie!$P:$Q,2,FALSE),IF(D11=Validatie!$B$10,VLOOKUP(F11,Validatie!$S:$T,2,FALSE)))))))</f>
        <v/>
      </c>
    </row>
    <row r="12" spans="2:15" ht="15.6" customHeight="1" x14ac:dyDescent="0.3">
      <c r="B12" s="62">
        <f t="shared" si="0"/>
        <v>0</v>
      </c>
      <c r="C12" s="63">
        <f t="shared" si="1"/>
        <v>0</v>
      </c>
      <c r="D12" s="64"/>
      <c r="E12" s="65"/>
      <c r="F12" s="66"/>
      <c r="G12" s="67"/>
      <c r="H12" s="67"/>
      <c r="I12" s="67"/>
      <c r="J12" s="68"/>
      <c r="K12" s="69" t="str">
        <f>IF(D12="","",IF(D12=Validatie!$B$6,VLOOKUP(F12,Validatie!$D:$E,2,FALSE),IF(D12=Validatie!$B$7,VLOOKUP(F12,Validatie!$G:$H,2,FALSE),IF(D12=Validatie!$B$8,VLOOKUP(F12,Validatie!$J:$K,2,FALSE),IF(D12=Validatie!$B$9,VLOOKUP(F12,Validatie!$P:$Q,2,FALSE),IF(D12=Validatie!$B$10,VLOOKUP(F12,Validatie!$S:$T,2,FALSE)))))))</f>
        <v/>
      </c>
    </row>
    <row r="13" spans="2:15" ht="15.6" customHeight="1" x14ac:dyDescent="0.3">
      <c r="B13" s="62">
        <f t="shared" si="0"/>
        <v>0</v>
      </c>
      <c r="C13" s="63">
        <f t="shared" si="1"/>
        <v>0</v>
      </c>
      <c r="D13" s="64"/>
      <c r="E13" s="65"/>
      <c r="F13" s="66"/>
      <c r="G13" s="67"/>
      <c r="H13" s="67"/>
      <c r="I13" s="67"/>
      <c r="J13" s="68"/>
      <c r="K13" s="69" t="str">
        <f>IF(D13="","",IF(D13=Validatie!$B$6,VLOOKUP(F13,Validatie!$D:$E,2,FALSE),IF(D13=Validatie!$B$7,VLOOKUP(F13,Validatie!$G:$H,2,FALSE),IF(D13=Validatie!$B$8,VLOOKUP(F13,Validatie!$J:$K,2,FALSE),IF(D13=Validatie!$B$9,VLOOKUP(F13,Validatie!$P:$Q,2,FALSE),IF(D13=Validatie!$B$10,VLOOKUP(F13,Validatie!$S:$T,2,FALSE)))))))</f>
        <v/>
      </c>
    </row>
    <row r="14" spans="2:15" ht="15.6" customHeight="1" x14ac:dyDescent="0.3">
      <c r="B14" s="62">
        <f t="shared" si="0"/>
        <v>0</v>
      </c>
      <c r="C14" s="63">
        <f t="shared" si="1"/>
        <v>0</v>
      </c>
      <c r="D14" s="64"/>
      <c r="E14" s="65"/>
      <c r="F14" s="66"/>
      <c r="G14" s="67"/>
      <c r="H14" s="67"/>
      <c r="I14" s="67"/>
      <c r="J14" s="68"/>
      <c r="K14" s="69" t="str">
        <f>IF(D14="","",IF(D14=Validatie!$B$6,VLOOKUP(F14,Validatie!$D:$E,2,FALSE),IF(D14=Validatie!$B$7,VLOOKUP(F14,Validatie!$G:$H,2,FALSE),IF(D14=Validatie!$B$8,VLOOKUP(F14,Validatie!$J:$K,2,FALSE),IF(D14=Validatie!$B$9,VLOOKUP(F14,Validatie!$P:$Q,2,FALSE),IF(D14=Validatie!$B$10,VLOOKUP(F14,Validatie!$S:$T,2,FALSE)))))))</f>
        <v/>
      </c>
    </row>
    <row r="15" spans="2:15" ht="15.6" customHeight="1" x14ac:dyDescent="0.3">
      <c r="B15" s="62">
        <f t="shared" si="0"/>
        <v>0</v>
      </c>
      <c r="C15" s="63">
        <f t="shared" si="1"/>
        <v>0</v>
      </c>
      <c r="D15" s="64"/>
      <c r="E15" s="65"/>
      <c r="F15" s="66"/>
      <c r="G15" s="67"/>
      <c r="H15" s="67"/>
      <c r="I15" s="67"/>
      <c r="J15" s="68"/>
      <c r="K15" s="69" t="str">
        <f>IF(D15="","",IF(D15=Validatie!$B$6,VLOOKUP(F15,Validatie!$D:$E,2,FALSE),IF(D15=Validatie!$B$7,VLOOKUP(F15,Validatie!$G:$H,2,FALSE),IF(D15=Validatie!$B$8,VLOOKUP(F15,Validatie!$J:$K,2,FALSE),IF(D15=Validatie!$B$9,VLOOKUP(F15,Validatie!$P:$Q,2,FALSE),IF(D15=Validatie!$B$10,VLOOKUP(F15,Validatie!$S:$T,2,FALSE)))))))</f>
        <v/>
      </c>
    </row>
    <row r="16" spans="2:15" ht="15.6" customHeight="1" x14ac:dyDescent="0.3">
      <c r="B16" s="62">
        <f t="shared" si="0"/>
        <v>0</v>
      </c>
      <c r="C16" s="63">
        <f t="shared" si="1"/>
        <v>0</v>
      </c>
      <c r="D16" s="64"/>
      <c r="E16" s="65"/>
      <c r="F16" s="66"/>
      <c r="G16" s="67"/>
      <c r="H16" s="67"/>
      <c r="I16" s="67"/>
      <c r="J16" s="68"/>
      <c r="K16" s="69" t="str">
        <f>IF(D16="","",IF(D16=Validatie!$B$6,VLOOKUP(F16,Validatie!$D:$E,2,FALSE),IF(D16=Validatie!$B$7,VLOOKUP(F16,Validatie!$G:$H,2,FALSE),IF(D16=Validatie!$B$8,VLOOKUP(F16,Validatie!$J:$K,2,FALSE),IF(D16=Validatie!$B$9,VLOOKUP(F16,Validatie!$P:$Q,2,FALSE),IF(D16=Validatie!$B$10,VLOOKUP(F16,Validatie!$S:$T,2,FALSE)))))))</f>
        <v/>
      </c>
    </row>
    <row r="17" spans="2:11" ht="15.6" customHeight="1" x14ac:dyDescent="0.3">
      <c r="B17" s="62">
        <f t="shared" si="0"/>
        <v>0</v>
      </c>
      <c r="C17" s="63">
        <f t="shared" si="1"/>
        <v>0</v>
      </c>
      <c r="D17" s="64"/>
      <c r="E17" s="65"/>
      <c r="F17" s="66"/>
      <c r="G17" s="67"/>
      <c r="H17" s="67"/>
      <c r="I17" s="67"/>
      <c r="J17" s="68"/>
      <c r="K17" s="69" t="str">
        <f>IF(D17="","",IF(D17=Validatie!$B$6,VLOOKUP(F17,Validatie!$D:$E,2,FALSE),IF(D17=Validatie!$B$7,VLOOKUP(F17,Validatie!$G:$H,2,FALSE),IF(D17=Validatie!$B$8,VLOOKUP(F17,Validatie!$J:$K,2,FALSE),IF(D17=Validatie!$B$9,VLOOKUP(F17,Validatie!$P:$Q,2,FALSE),IF(D17=Validatie!$B$10,VLOOKUP(F17,Validatie!$S:$T,2,FALSE)))))))</f>
        <v/>
      </c>
    </row>
    <row r="18" spans="2:11" ht="15.6" customHeight="1" x14ac:dyDescent="0.3">
      <c r="B18" s="62">
        <f t="shared" si="0"/>
        <v>0</v>
      </c>
      <c r="C18" s="63">
        <f t="shared" si="1"/>
        <v>0</v>
      </c>
      <c r="D18" s="64"/>
      <c r="E18" s="65"/>
      <c r="F18" s="66"/>
      <c r="G18" s="67"/>
      <c r="H18" s="67"/>
      <c r="I18" s="67"/>
      <c r="J18" s="68"/>
      <c r="K18" s="69" t="str">
        <f>IF(D18="","",IF(D18=Validatie!$B$6,VLOOKUP(F18,Validatie!$D:$E,2,FALSE),IF(D18=Validatie!$B$7,VLOOKUP(F18,Validatie!$G:$H,2,FALSE),IF(D18=Validatie!$B$8,VLOOKUP(F18,Validatie!$J:$K,2,FALSE),IF(D18=Validatie!$B$9,VLOOKUP(F18,Validatie!$P:$Q,2,FALSE),IF(D18=Validatie!$B$10,VLOOKUP(F18,Validatie!$S:$T,2,FALSE)))))))</f>
        <v/>
      </c>
    </row>
    <row r="19" spans="2:11" ht="15.6" customHeight="1" x14ac:dyDescent="0.3">
      <c r="B19" s="62">
        <f t="shared" si="0"/>
        <v>0</v>
      </c>
      <c r="C19" s="63">
        <f t="shared" si="1"/>
        <v>0</v>
      </c>
      <c r="D19" s="64"/>
      <c r="E19" s="65"/>
      <c r="F19" s="66"/>
      <c r="G19" s="67"/>
      <c r="H19" s="67"/>
      <c r="I19" s="67"/>
      <c r="J19" s="68"/>
      <c r="K19" s="69" t="str">
        <f>IF(D19="","",IF(D19=Validatie!$B$6,VLOOKUP(F19,Validatie!$D:$E,2,FALSE),IF(D19=Validatie!$B$7,VLOOKUP(F19,Validatie!$G:$H,2,FALSE),IF(D19=Validatie!$B$8,VLOOKUP(F19,Validatie!$J:$K,2,FALSE),IF(D19=Validatie!$B$9,VLOOKUP(F19,Validatie!$P:$Q,2,FALSE),IF(D19=Validatie!$B$10,VLOOKUP(F19,Validatie!$S:$T,2,FALSE)))))))</f>
        <v/>
      </c>
    </row>
    <row r="20" spans="2:11" ht="15.6" customHeight="1" x14ac:dyDescent="0.3">
      <c r="B20" s="62">
        <f t="shared" si="0"/>
        <v>0</v>
      </c>
      <c r="C20" s="63">
        <f t="shared" si="1"/>
        <v>0</v>
      </c>
      <c r="D20" s="64"/>
      <c r="E20" s="65"/>
      <c r="F20" s="66"/>
      <c r="G20" s="67"/>
      <c r="H20" s="67"/>
      <c r="I20" s="67"/>
      <c r="J20" s="68"/>
      <c r="K20" s="69" t="str">
        <f>IF(D20="","",IF(D20=Validatie!$B$6,VLOOKUP(F20,Validatie!$D:$E,2,FALSE),IF(D20=Validatie!$B$7,VLOOKUP(F20,Validatie!$G:$H,2,FALSE),IF(D20=Validatie!$B$8,VLOOKUP(F20,Validatie!$J:$K,2,FALSE),IF(D20=Validatie!$B$9,VLOOKUP(F20,Validatie!$P:$Q,2,FALSE),IF(D20=Validatie!$B$10,VLOOKUP(F20,Validatie!$S:$T,2,FALSE)))))))</f>
        <v/>
      </c>
    </row>
    <row r="21" spans="2:11" ht="15.6" customHeight="1" x14ac:dyDescent="0.3">
      <c r="B21" s="62">
        <f t="shared" si="0"/>
        <v>0</v>
      </c>
      <c r="C21" s="63">
        <f t="shared" si="1"/>
        <v>0</v>
      </c>
      <c r="D21" s="64"/>
      <c r="E21" s="65"/>
      <c r="F21" s="66"/>
      <c r="G21" s="67"/>
      <c r="H21" s="67"/>
      <c r="I21" s="67"/>
      <c r="J21" s="68"/>
      <c r="K21" s="69" t="str">
        <f>IF(D21="","",IF(D21=Validatie!$B$6,VLOOKUP(F21,Validatie!$D:$E,2,FALSE),IF(D21=Validatie!$B$7,VLOOKUP(F21,Validatie!$G:$H,2,FALSE),IF(D21=Validatie!$B$8,VLOOKUP(F21,Validatie!$J:$K,2,FALSE),IF(D21=Validatie!$B$9,VLOOKUP(F21,Validatie!$P:$Q,2,FALSE),IF(D21=Validatie!$B$10,VLOOKUP(F21,Validatie!$S:$T,2,FALSE)))))))</f>
        <v/>
      </c>
    </row>
    <row r="22" spans="2:11" ht="15.6" customHeight="1" x14ac:dyDescent="0.3">
      <c r="B22" s="62">
        <f t="shared" si="0"/>
        <v>0</v>
      </c>
      <c r="C22" s="63">
        <f t="shared" si="1"/>
        <v>0</v>
      </c>
      <c r="D22" s="64"/>
      <c r="E22" s="65"/>
      <c r="F22" s="66"/>
      <c r="G22" s="67"/>
      <c r="H22" s="67"/>
      <c r="I22" s="67"/>
      <c r="J22" s="68"/>
      <c r="K22" s="69" t="str">
        <f>IF(D22="","",IF(D22=Validatie!$B$6,VLOOKUP(F22,Validatie!$D:$E,2,FALSE),IF(D22=Validatie!$B$7,VLOOKUP(F22,Validatie!$G:$H,2,FALSE),IF(D22=Validatie!$B$8,VLOOKUP(F22,Validatie!$J:$K,2,FALSE),IF(D22=Validatie!$B$9,VLOOKUP(F22,Validatie!$P:$Q,2,FALSE),IF(D22=Validatie!$B$10,VLOOKUP(F22,Validatie!$S:$T,2,FALSE)))))))</f>
        <v/>
      </c>
    </row>
    <row r="23" spans="2:11" ht="15.6" customHeight="1" x14ac:dyDescent="0.3">
      <c r="B23" s="62">
        <f t="shared" si="0"/>
        <v>0</v>
      </c>
      <c r="C23" s="63">
        <f t="shared" si="1"/>
        <v>0</v>
      </c>
      <c r="D23" s="64"/>
      <c r="E23" s="65"/>
      <c r="F23" s="66"/>
      <c r="G23" s="67"/>
      <c r="H23" s="67"/>
      <c r="I23" s="67"/>
      <c r="J23" s="68"/>
      <c r="K23" s="69" t="str">
        <f>IF(D23="","",IF(D23=Validatie!$B$6,VLOOKUP(F23,Validatie!$D:$E,2,FALSE),IF(D23=Validatie!$B$7,VLOOKUP(F23,Validatie!$G:$H,2,FALSE),IF(D23=Validatie!$B$8,VLOOKUP(F23,Validatie!$J:$K,2,FALSE),IF(D23=Validatie!$B$9,VLOOKUP(F23,Validatie!$P:$Q,2,FALSE),IF(D23=Validatie!$B$10,VLOOKUP(F23,Validatie!$S:$T,2,FALSE)))))))</f>
        <v/>
      </c>
    </row>
    <row r="24" spans="2:11" ht="15.6" customHeight="1" x14ac:dyDescent="0.3">
      <c r="B24" s="62">
        <f t="shared" si="0"/>
        <v>0</v>
      </c>
      <c r="C24" s="63">
        <f t="shared" si="1"/>
        <v>0</v>
      </c>
      <c r="D24" s="64"/>
      <c r="E24" s="65"/>
      <c r="F24" s="66"/>
      <c r="G24" s="67"/>
      <c r="H24" s="67"/>
      <c r="I24" s="67"/>
      <c r="J24" s="68"/>
      <c r="K24" s="69" t="str">
        <f>IF(D24="","",IF(D24=Validatie!$B$6,VLOOKUP(F24,Validatie!$D:$E,2,FALSE),IF(D24=Validatie!$B$7,VLOOKUP(F24,Validatie!$G:$H,2,FALSE),IF(D24=Validatie!$B$8,VLOOKUP(F24,Validatie!$J:$K,2,FALSE),IF(D24=Validatie!$B$9,VLOOKUP(F24,Validatie!$P:$Q,2,FALSE),IF(D24=Validatie!$B$10,VLOOKUP(F24,Validatie!$S:$T,2,FALSE)))))))</f>
        <v/>
      </c>
    </row>
    <row r="25" spans="2:11" ht="15.6" customHeight="1" x14ac:dyDescent="0.3">
      <c r="B25" s="62">
        <f t="shared" si="0"/>
        <v>0</v>
      </c>
      <c r="C25" s="63">
        <f t="shared" si="1"/>
        <v>0</v>
      </c>
      <c r="D25" s="64"/>
      <c r="E25" s="65"/>
      <c r="F25" s="66"/>
      <c r="G25" s="67"/>
      <c r="H25" s="67"/>
      <c r="I25" s="67"/>
      <c r="J25" s="68"/>
      <c r="K25" s="69" t="str">
        <f>IF(D25="","",IF(D25=Validatie!$B$6,VLOOKUP(F25,Validatie!$D:$E,2,FALSE),IF(D25=Validatie!$B$7,VLOOKUP(F25,Validatie!$G:$H,2,FALSE),IF(D25=Validatie!$B$8,VLOOKUP(F25,Validatie!$J:$K,2,FALSE),IF(D25=Validatie!$B$9,VLOOKUP(F25,Validatie!$P:$Q,2,FALSE),IF(D25=Validatie!$B$10,VLOOKUP(F25,Validatie!$S:$T,2,FALSE)))))))</f>
        <v/>
      </c>
    </row>
    <row r="26" spans="2:11" ht="15.6" customHeight="1" x14ac:dyDescent="0.3">
      <c r="B26" s="62">
        <f t="shared" si="0"/>
        <v>0</v>
      </c>
      <c r="C26" s="63">
        <f t="shared" si="1"/>
        <v>0</v>
      </c>
      <c r="D26" s="64"/>
      <c r="E26" s="65"/>
      <c r="F26" s="66"/>
      <c r="G26" s="67"/>
      <c r="H26" s="67"/>
      <c r="I26" s="67"/>
      <c r="J26" s="68"/>
      <c r="K26" s="69" t="str">
        <f>IF(D26="","",IF(D26=Validatie!$B$6,VLOOKUP(F26,Validatie!$D:$E,2,FALSE),IF(D26=Validatie!$B$7,VLOOKUP(F26,Validatie!$G:$H,2,FALSE),IF(D26=Validatie!$B$8,VLOOKUP(F26,Validatie!$J:$K,2,FALSE),IF(D26=Validatie!$B$9,VLOOKUP(F26,Validatie!$P:$Q,2,FALSE),IF(D26=Validatie!$B$10,VLOOKUP(F26,Validatie!$S:$T,2,FALSE)))))))</f>
        <v/>
      </c>
    </row>
    <row r="27" spans="2:11" ht="15.6" customHeight="1" x14ac:dyDescent="0.3">
      <c r="B27" s="62">
        <f t="shared" si="0"/>
        <v>0</v>
      </c>
      <c r="C27" s="63">
        <f t="shared" si="1"/>
        <v>0</v>
      </c>
      <c r="D27" s="64"/>
      <c r="E27" s="65"/>
      <c r="F27" s="66"/>
      <c r="G27" s="67"/>
      <c r="H27" s="67"/>
      <c r="I27" s="67"/>
      <c r="J27" s="68"/>
      <c r="K27" s="69" t="str">
        <f>IF(D27="","",IF(D27=Validatie!$B$6,VLOOKUP(F27,Validatie!$D:$E,2,FALSE),IF(D27=Validatie!$B$7,VLOOKUP(F27,Validatie!$G:$H,2,FALSE),IF(D27=Validatie!$B$8,VLOOKUP(F27,Validatie!$J:$K,2,FALSE),IF(D27=Validatie!$B$9,VLOOKUP(F27,Validatie!$P:$Q,2,FALSE),IF(D27=Validatie!$B$10,VLOOKUP(F27,Validatie!$S:$T,2,FALSE)))))))</f>
        <v/>
      </c>
    </row>
    <row r="28" spans="2:11" ht="15.6" customHeight="1" x14ac:dyDescent="0.3">
      <c r="B28" s="62">
        <f t="shared" si="0"/>
        <v>0</v>
      </c>
      <c r="C28" s="63">
        <f t="shared" si="1"/>
        <v>0</v>
      </c>
      <c r="D28" s="64"/>
      <c r="E28" s="65"/>
      <c r="F28" s="66"/>
      <c r="G28" s="67"/>
      <c r="H28" s="67"/>
      <c r="I28" s="67"/>
      <c r="J28" s="68"/>
      <c r="K28" s="69" t="str">
        <f>IF(D28="","",IF(D28=Validatie!$B$6,VLOOKUP(F28,Validatie!$D:$E,2,FALSE),IF(D28=Validatie!$B$7,VLOOKUP(F28,Validatie!$G:$H,2,FALSE),IF(D28=Validatie!$B$8,VLOOKUP(F28,Validatie!$J:$K,2,FALSE),IF(D28=Validatie!$B$9,VLOOKUP(F28,Validatie!$P:$Q,2,FALSE),IF(D28=Validatie!$B$10,VLOOKUP(F28,Validatie!$S:$T,2,FALSE)))))))</f>
        <v/>
      </c>
    </row>
    <row r="29" spans="2:11" ht="15.6" customHeight="1" x14ac:dyDescent="0.3">
      <c r="B29" s="62">
        <f t="shared" si="0"/>
        <v>0</v>
      </c>
      <c r="C29" s="63">
        <f t="shared" si="1"/>
        <v>0</v>
      </c>
      <c r="D29" s="64"/>
      <c r="E29" s="65"/>
      <c r="F29" s="66"/>
      <c r="G29" s="67"/>
      <c r="H29" s="67"/>
      <c r="I29" s="67"/>
      <c r="J29" s="68"/>
      <c r="K29" s="69" t="str">
        <f>IF(D29="","",IF(D29=Validatie!$B$6,VLOOKUP(F29,Validatie!$D:$E,2,FALSE),IF(D29=Validatie!$B$7,VLOOKUP(F29,Validatie!$G:$H,2,FALSE),IF(D29=Validatie!$B$8,VLOOKUP(F29,Validatie!$J:$K,2,FALSE),IF(D29=Validatie!$B$9,VLOOKUP(F29,Validatie!$P:$Q,2,FALSE),IF(D29=Validatie!$B$10,VLOOKUP(F29,Validatie!$S:$T,2,FALSE)))))))</f>
        <v/>
      </c>
    </row>
    <row r="30" spans="2:11" ht="15.6" customHeight="1" x14ac:dyDescent="0.3">
      <c r="B30" s="62">
        <f t="shared" si="0"/>
        <v>0</v>
      </c>
      <c r="C30" s="63">
        <f t="shared" si="1"/>
        <v>0</v>
      </c>
      <c r="D30" s="64"/>
      <c r="E30" s="65"/>
      <c r="F30" s="66"/>
      <c r="G30" s="67"/>
      <c r="H30" s="67"/>
      <c r="I30" s="67"/>
      <c r="J30" s="68"/>
      <c r="K30" s="69" t="str">
        <f>IF(D30="","",IF(D30=Validatie!$B$6,VLOOKUP(F30,Validatie!$D:$E,2,FALSE),IF(D30=Validatie!$B$7,VLOOKUP(F30,Validatie!$G:$H,2,FALSE),IF(D30=Validatie!$B$8,VLOOKUP(F30,Validatie!$J:$K,2,FALSE),IF(D30=Validatie!$B$9,VLOOKUP(F30,Validatie!$P:$Q,2,FALSE),IF(D30=Validatie!$B$10,VLOOKUP(F30,Validatie!$S:$T,2,FALSE)))))))</f>
        <v/>
      </c>
    </row>
    <row r="31" spans="2:11" ht="15.6" customHeight="1" x14ac:dyDescent="0.3">
      <c r="B31" s="62">
        <f t="shared" si="0"/>
        <v>0</v>
      </c>
      <c r="C31" s="63">
        <f t="shared" si="1"/>
        <v>0</v>
      </c>
      <c r="D31" s="64"/>
      <c r="E31" s="65"/>
      <c r="F31" s="66"/>
      <c r="G31" s="67"/>
      <c r="H31" s="67"/>
      <c r="I31" s="67"/>
      <c r="J31" s="68"/>
      <c r="K31" s="69" t="str">
        <f>IF(D31="","",IF(D31=Validatie!$B$6,VLOOKUP(F31,Validatie!$D:$E,2,FALSE),IF(D31=Validatie!$B$7,VLOOKUP(F31,Validatie!$G:$H,2,FALSE),IF(D31=Validatie!$B$8,VLOOKUP(F31,Validatie!$J:$K,2,FALSE),IF(D31=Validatie!$B$9,VLOOKUP(F31,Validatie!$P:$Q,2,FALSE),IF(D31=Validatie!$B$10,VLOOKUP(F31,Validatie!$S:$T,2,FALSE)))))))</f>
        <v/>
      </c>
    </row>
    <row r="32" spans="2:11" ht="15.6" customHeight="1" x14ac:dyDescent="0.3">
      <c r="B32" s="62">
        <f t="shared" si="0"/>
        <v>0</v>
      </c>
      <c r="C32" s="63">
        <f t="shared" si="1"/>
        <v>0</v>
      </c>
      <c r="D32" s="64"/>
      <c r="E32" s="65"/>
      <c r="F32" s="66"/>
      <c r="G32" s="67"/>
      <c r="H32" s="67"/>
      <c r="I32" s="67"/>
      <c r="J32" s="68"/>
      <c r="K32" s="69" t="str">
        <f>IF(D32="","",IF(D32=Validatie!$B$6,VLOOKUP(F32,Validatie!$D:$E,2,FALSE),IF(D32=Validatie!$B$7,VLOOKUP(F32,Validatie!$G:$H,2,FALSE),IF(D32=Validatie!$B$8,VLOOKUP(F32,Validatie!$J:$K,2,FALSE),IF(D32=Validatie!$B$9,VLOOKUP(F32,Validatie!$P:$Q,2,FALSE),IF(D32=Validatie!$B$10,VLOOKUP(F32,Validatie!$S:$T,2,FALSE)))))))</f>
        <v/>
      </c>
    </row>
    <row r="33" spans="2:11" ht="15.6" customHeight="1" x14ac:dyDescent="0.3">
      <c r="B33" s="62">
        <f t="shared" si="0"/>
        <v>0</v>
      </c>
      <c r="C33" s="63">
        <f t="shared" si="1"/>
        <v>0</v>
      </c>
      <c r="D33" s="64"/>
      <c r="E33" s="65"/>
      <c r="F33" s="66"/>
      <c r="G33" s="67"/>
      <c r="H33" s="67"/>
      <c r="I33" s="67"/>
      <c r="J33" s="68"/>
      <c r="K33" s="69" t="str">
        <f>IF(D33="","",IF(D33=Validatie!$B$6,VLOOKUP(F33,Validatie!$D:$E,2,FALSE),IF(D33=Validatie!$B$7,VLOOKUP(F33,Validatie!$G:$H,2,FALSE),IF(D33=Validatie!$B$8,VLOOKUP(F33,Validatie!$J:$K,2,FALSE),IF(D33=Validatie!$B$9,VLOOKUP(F33,Validatie!$P:$Q,2,FALSE),IF(D33=Validatie!$B$10,VLOOKUP(F33,Validatie!$S:$T,2,FALSE)))))))</f>
        <v/>
      </c>
    </row>
    <row r="34" spans="2:11" ht="15.6" customHeight="1" x14ac:dyDescent="0.3">
      <c r="B34" s="62">
        <f t="shared" si="0"/>
        <v>0</v>
      </c>
      <c r="C34" s="63">
        <f t="shared" si="1"/>
        <v>0</v>
      </c>
      <c r="D34" s="64"/>
      <c r="E34" s="65"/>
      <c r="F34" s="66"/>
      <c r="G34" s="67"/>
      <c r="H34" s="67"/>
      <c r="I34" s="67"/>
      <c r="J34" s="68"/>
      <c r="K34" s="69" t="str">
        <f>IF(D34="","",IF(D34=Validatie!$B$6,VLOOKUP(F34,Validatie!$D:$E,2,FALSE),IF(D34=Validatie!$B$7,VLOOKUP(F34,Validatie!$G:$H,2,FALSE),IF(D34=Validatie!$B$8,VLOOKUP(F34,Validatie!$J:$K,2,FALSE),IF(D34=Validatie!$B$9,VLOOKUP(F34,Validatie!$P:$Q,2,FALSE),IF(D34=Validatie!$B$10,VLOOKUP(F34,Validatie!$S:$T,2,FALSE)))))))</f>
        <v/>
      </c>
    </row>
    <row r="35" spans="2:11" ht="15.6" customHeight="1" x14ac:dyDescent="0.3">
      <c r="B35" s="62">
        <f t="shared" si="0"/>
        <v>0</v>
      </c>
      <c r="C35" s="63">
        <f t="shared" si="1"/>
        <v>0</v>
      </c>
      <c r="D35" s="64"/>
      <c r="E35" s="65"/>
      <c r="F35" s="66"/>
      <c r="G35" s="67"/>
      <c r="H35" s="67"/>
      <c r="I35" s="67"/>
      <c r="J35" s="68"/>
      <c r="K35" s="69" t="str">
        <f>IF(D35="","",IF(D35=Validatie!$B$6,VLOOKUP(F35,Validatie!$D:$E,2,FALSE),IF(D35=Validatie!$B$7,VLOOKUP(F35,Validatie!$G:$H,2,FALSE),IF(D35=Validatie!$B$8,VLOOKUP(F35,Validatie!$J:$K,2,FALSE),IF(D35=Validatie!$B$9,VLOOKUP(F35,Validatie!$P:$Q,2,FALSE),IF(D35=Validatie!$B$10,VLOOKUP(F35,Validatie!$S:$T,2,FALSE)))))))</f>
        <v/>
      </c>
    </row>
    <row r="36" spans="2:11" ht="15.6" customHeight="1" x14ac:dyDescent="0.3">
      <c r="B36" s="62">
        <f t="shared" si="0"/>
        <v>0</v>
      </c>
      <c r="C36" s="63">
        <f t="shared" si="1"/>
        <v>0</v>
      </c>
      <c r="D36" s="64"/>
      <c r="E36" s="65"/>
      <c r="F36" s="66"/>
      <c r="G36" s="67"/>
      <c r="H36" s="67"/>
      <c r="I36" s="67"/>
      <c r="J36" s="68"/>
      <c r="K36" s="69" t="str">
        <f>IF(D36="","",IF(D36=Validatie!$B$6,VLOOKUP(F36,Validatie!$D:$E,2,FALSE),IF(D36=Validatie!$B$7,VLOOKUP(F36,Validatie!$G:$H,2,FALSE),IF(D36=Validatie!$B$8,VLOOKUP(F36,Validatie!$J:$K,2,FALSE),IF(D36=Validatie!$B$9,VLOOKUP(F36,Validatie!$P:$Q,2,FALSE),IF(D36=Validatie!$B$10,VLOOKUP(F36,Validatie!$S:$T,2,FALSE)))))))</f>
        <v/>
      </c>
    </row>
    <row r="37" spans="2:11" ht="15.6" customHeight="1" x14ac:dyDescent="0.3">
      <c r="B37" s="62">
        <f t="shared" si="0"/>
        <v>0</v>
      </c>
      <c r="C37" s="63">
        <f t="shared" si="1"/>
        <v>0</v>
      </c>
      <c r="D37" s="64"/>
      <c r="E37" s="65"/>
      <c r="F37" s="66"/>
      <c r="G37" s="67"/>
      <c r="H37" s="67"/>
      <c r="I37" s="67"/>
      <c r="J37" s="68"/>
      <c r="K37" s="69" t="str">
        <f>IF(D37="","",IF(D37=Validatie!$B$6,VLOOKUP(F37,Validatie!$D:$E,2,FALSE),IF(D37=Validatie!$B$7,VLOOKUP(F37,Validatie!$G:$H,2,FALSE),IF(D37=Validatie!$B$8,VLOOKUP(F37,Validatie!$J:$K,2,FALSE),IF(D37=Validatie!$B$9,VLOOKUP(F37,Validatie!$P:$Q,2,FALSE),IF(D37=Validatie!$B$10,VLOOKUP(F37,Validatie!$S:$T,2,FALSE)))))))</f>
        <v/>
      </c>
    </row>
    <row r="38" spans="2:11" ht="15.6" customHeight="1" x14ac:dyDescent="0.3">
      <c r="B38" s="62">
        <f t="shared" si="0"/>
        <v>0</v>
      </c>
      <c r="C38" s="63">
        <f t="shared" si="1"/>
        <v>0</v>
      </c>
      <c r="D38" s="64"/>
      <c r="E38" s="65"/>
      <c r="F38" s="66"/>
      <c r="G38" s="67"/>
      <c r="H38" s="67"/>
      <c r="I38" s="67"/>
      <c r="J38" s="68"/>
      <c r="K38" s="69" t="str">
        <f>IF(D38="","",IF(D38=Validatie!$B$6,VLOOKUP(F38,Validatie!$D:$E,2,FALSE),IF(D38=Validatie!$B$7,VLOOKUP(F38,Validatie!$G:$H,2,FALSE),IF(D38=Validatie!$B$8,VLOOKUP(F38,Validatie!$J:$K,2,FALSE),IF(D38=Validatie!$B$9,VLOOKUP(F38,Validatie!$P:$Q,2,FALSE),IF(D38=Validatie!$B$10,VLOOKUP(F38,Validatie!$S:$T,2,FALSE)))))))</f>
        <v/>
      </c>
    </row>
    <row r="39" spans="2:11" ht="15.6" customHeight="1" x14ac:dyDescent="0.3">
      <c r="B39" s="62">
        <f t="shared" si="0"/>
        <v>0</v>
      </c>
      <c r="C39" s="63">
        <f t="shared" si="1"/>
        <v>0</v>
      </c>
      <c r="D39" s="64"/>
      <c r="E39" s="65"/>
      <c r="F39" s="66"/>
      <c r="G39" s="67"/>
      <c r="H39" s="67"/>
      <c r="I39" s="67"/>
      <c r="J39" s="68"/>
      <c r="K39" s="69" t="str">
        <f>IF(D39="","",IF(D39=Validatie!$B$6,VLOOKUP(F39,Validatie!$D:$E,2,FALSE),IF(D39=Validatie!$B$7,VLOOKUP(F39,Validatie!$G:$H,2,FALSE),IF(D39=Validatie!$B$8,VLOOKUP(F39,Validatie!$J:$K,2,FALSE),IF(D39=Validatie!$B$9,VLOOKUP(F39,Validatie!$P:$Q,2,FALSE),IF(D39=Validatie!$B$10,VLOOKUP(F39,Validatie!$S:$T,2,FALSE)))))))</f>
        <v/>
      </c>
    </row>
    <row r="40" spans="2:11" ht="15.6" customHeight="1" x14ac:dyDescent="0.3">
      <c r="B40" s="62">
        <f t="shared" si="0"/>
        <v>0</v>
      </c>
      <c r="C40" s="63">
        <f t="shared" si="1"/>
        <v>0</v>
      </c>
      <c r="D40" s="64"/>
      <c r="E40" s="65"/>
      <c r="F40" s="66"/>
      <c r="G40" s="67"/>
      <c r="H40" s="67"/>
      <c r="I40" s="67"/>
      <c r="J40" s="68"/>
      <c r="K40" s="69" t="str">
        <f>IF(D40="","",IF(D40=Validatie!$B$6,VLOOKUP(F40,Validatie!$D:$E,2,FALSE),IF(D40=Validatie!$B$7,VLOOKUP(F40,Validatie!$G:$H,2,FALSE),IF(D40=Validatie!$B$8,VLOOKUP(F40,Validatie!$J:$K,2,FALSE),IF(D40=Validatie!$B$9,VLOOKUP(F40,Validatie!$P:$Q,2,FALSE),IF(D40=Validatie!$B$10,VLOOKUP(F40,Validatie!$S:$T,2,FALSE)))))))</f>
        <v/>
      </c>
    </row>
    <row r="41" spans="2:11" s="25" customFormat="1" ht="18.600000000000001" thickBot="1" x14ac:dyDescent="0.4">
      <c r="B41" s="50"/>
      <c r="C41" s="51"/>
      <c r="D41" s="49"/>
      <c r="E41" s="24"/>
      <c r="F41" s="24" t="s">
        <v>97</v>
      </c>
      <c r="G41" s="70">
        <f>SUM(G9:G40)</f>
        <v>0</v>
      </c>
      <c r="H41" s="70">
        <f>SUM(H9:H40)</f>
        <v>0</v>
      </c>
      <c r="I41" s="70">
        <f>SUM(I9:I40)</f>
        <v>0</v>
      </c>
      <c r="J41" s="71">
        <f>SUM(J9:J40)</f>
        <v>0</v>
      </c>
      <c r="K41" s="72"/>
    </row>
    <row r="42" spans="2:11" s="25" customFormat="1" ht="15.75" customHeight="1" x14ac:dyDescent="0.35">
      <c r="H42" s="41" t="s">
        <v>98</v>
      </c>
    </row>
    <row r="43" spans="2:11" s="25" customFormat="1" ht="15.75" customHeight="1" x14ac:dyDescent="0.35">
      <c r="H43" s="41" t="s">
        <v>82</v>
      </c>
      <c r="I43" s="26">
        <f>H44/5</f>
        <v>0</v>
      </c>
      <c r="J43" s="26">
        <f>TRUNC(I43,0)</f>
        <v>0</v>
      </c>
      <c r="K43" s="26">
        <f>H44-J43</f>
        <v>0</v>
      </c>
    </row>
    <row r="44" spans="2:11" s="25" customFormat="1" ht="18" x14ac:dyDescent="0.35">
      <c r="D44" s="42" t="s">
        <v>79</v>
      </c>
      <c r="E44" s="19"/>
      <c r="F44" s="19"/>
      <c r="G44" s="27">
        <v>2</v>
      </c>
      <c r="H44" s="28">
        <f>G41+H41+I41</f>
        <v>0</v>
      </c>
      <c r="I44" s="43"/>
      <c r="K44" s="44" t="s">
        <v>96</v>
      </c>
    </row>
    <row r="45" spans="2:11" s="25" customFormat="1" ht="18" x14ac:dyDescent="0.35">
      <c r="D45" s="29" t="s">
        <v>80</v>
      </c>
      <c r="G45" s="27">
        <v>3</v>
      </c>
      <c r="I45" s="40" t="s">
        <v>82</v>
      </c>
      <c r="J45" s="38" t="s">
        <v>83</v>
      </c>
    </row>
    <row r="46" spans="2:11" s="25" customFormat="1" ht="19.5" customHeight="1" x14ac:dyDescent="0.35">
      <c r="D46" s="29" t="s">
        <v>81</v>
      </c>
      <c r="G46" s="30">
        <f>I46+J46</f>
        <v>3</v>
      </c>
      <c r="I46" s="39">
        <f>G44*K43</f>
        <v>0</v>
      </c>
      <c r="J46" s="39">
        <f>G45</f>
        <v>3</v>
      </c>
    </row>
    <row r="47" spans="2:11" s="25" customFormat="1" ht="18" x14ac:dyDescent="0.35">
      <c r="D47" s="29"/>
      <c r="G47" s="30"/>
      <c r="I47" s="31"/>
      <c r="J47" s="31"/>
    </row>
    <row r="48" spans="2:11" s="25" customFormat="1" ht="21.75" customHeight="1" x14ac:dyDescent="0.35">
      <c r="D48" s="25" t="s">
        <v>84</v>
      </c>
      <c r="F48" s="32"/>
      <c r="G48" s="75" t="s">
        <v>86</v>
      </c>
      <c r="I48" s="76"/>
      <c r="J48" s="33"/>
      <c r="K48" s="32"/>
    </row>
    <row r="49" spans="4:11" s="25" customFormat="1" ht="21.75" customHeight="1" x14ac:dyDescent="0.35">
      <c r="D49" s="25" t="s">
        <v>85</v>
      </c>
      <c r="F49" s="35"/>
      <c r="G49" s="35"/>
      <c r="I49" s="35"/>
      <c r="J49" s="34"/>
    </row>
    <row r="50" spans="4:11" s="25" customFormat="1" ht="21.75" customHeight="1" x14ac:dyDescent="0.35">
      <c r="D50" s="25" t="s">
        <v>87</v>
      </c>
      <c r="F50" s="36"/>
      <c r="G50" s="36"/>
      <c r="H50" s="37" t="s">
        <v>95</v>
      </c>
      <c r="I50" s="34"/>
      <c r="J50" s="34" t="s">
        <v>88</v>
      </c>
      <c r="K50" s="34"/>
    </row>
    <row r="51" spans="4:11" s="25" customFormat="1" ht="21.75" customHeight="1" x14ac:dyDescent="0.35">
      <c r="D51" s="25" t="s">
        <v>89</v>
      </c>
      <c r="F51" s="34"/>
      <c r="G51" s="34"/>
      <c r="H51" s="25" t="s">
        <v>90</v>
      </c>
      <c r="I51" s="32"/>
      <c r="J51" s="34"/>
      <c r="K51" s="34"/>
    </row>
    <row r="52" spans="4:11" s="25" customFormat="1" ht="21.75" customHeight="1" thickBot="1" x14ac:dyDescent="0.4">
      <c r="D52" s="25" t="s">
        <v>91</v>
      </c>
      <c r="F52" s="34"/>
      <c r="G52" s="36"/>
      <c r="H52" s="25" t="s">
        <v>92</v>
      </c>
      <c r="I52" s="32"/>
      <c r="J52" s="34"/>
      <c r="K52" s="34"/>
    </row>
    <row r="53" spans="4:11" s="25" customFormat="1" ht="21.75" customHeight="1" thickBot="1" x14ac:dyDescent="0.4">
      <c r="D53" s="25" t="s">
        <v>248</v>
      </c>
      <c r="F53" s="75"/>
      <c r="G53" s="77"/>
      <c r="H53" s="25" t="s">
        <v>105</v>
      </c>
      <c r="I53" s="75"/>
      <c r="J53" s="36"/>
      <c r="K53" s="75"/>
    </row>
    <row r="54" spans="4:11" s="25" customFormat="1" ht="18" x14ac:dyDescent="0.35">
      <c r="D54" s="25" t="s">
        <v>93</v>
      </c>
    </row>
    <row r="56" spans="4:11" x14ac:dyDescent="0.3">
      <c r="H56" s="53"/>
    </row>
  </sheetData>
  <sheetProtection algorithmName="SHA-512" hashValue="1SfH0GA0l7gWvC/gCQtsNmof7oWQtE9dO7B6PsqEAJ82tK/edfbzGmxJts761um84vCDXqTRaUVLCB58n8yGGQ==" saltValue="HKcyCB/30H/6zerVSzwGdg==" spinCount="100000" sheet="1" objects="1" scenarios="1"/>
  <mergeCells count="3">
    <mergeCell ref="D5:K5"/>
    <mergeCell ref="D6:K6"/>
    <mergeCell ref="D7:K7"/>
  </mergeCells>
  <dataValidations disablePrompts="1" count="4">
    <dataValidation type="list" allowBlank="1" showInputMessage="1" showErrorMessage="1" sqref="F9" xr:uid="{9599D806-BBA4-4A04-88E2-FE2926769C51}">
      <formula1>INDIRECT($D$9)</formula1>
    </dataValidation>
    <dataValidation type="list" allowBlank="1" showInputMessage="1" showErrorMessage="1" sqref="F10" xr:uid="{623900D7-881E-42CD-BB26-86A2AD4F4B70}">
      <formula1>INDIRECT($D$10)</formula1>
    </dataValidation>
    <dataValidation type="list" allowBlank="1" showInputMessage="1" showErrorMessage="1" sqref="F11:F40" xr:uid="{C745FD0F-A2CA-4DE5-8DE1-15F275D9A83F}">
      <formula1>INDIRECT($D11)</formula1>
    </dataValidation>
    <dataValidation type="list" allowBlank="1" showInputMessage="1" showErrorMessage="1" sqref="D9:D40" xr:uid="{1258B4BC-0BBE-40F3-A9C6-135FBAF66EE3}">
      <formula1>Soort</formula1>
    </dataValidation>
  </dataValidations>
  <pageMargins left="0.25" right="0.25" top="0.75" bottom="0.75" header="0.3" footer="0.3"/>
  <pageSetup paperSize="9" scale="67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8EBDE-85C8-49D7-9A1D-A8AF26B6425C}">
  <sheetPr codeName="Blad2"/>
  <dimension ref="B4:T103"/>
  <sheetViews>
    <sheetView topLeftCell="M1" workbookViewId="0">
      <selection activeCell="B11" sqref="B11"/>
    </sheetView>
  </sheetViews>
  <sheetFormatPr defaultRowHeight="14.4" x14ac:dyDescent="0.3"/>
  <cols>
    <col min="2" max="2" width="17.5546875" bestFit="1" customWidth="1"/>
    <col min="3" max="3" width="9.44140625" customWidth="1"/>
    <col min="4" max="4" width="64.109375" style="1" customWidth="1"/>
    <col min="5" max="5" width="12.33203125" style="3" customWidth="1"/>
    <col min="7" max="7" width="42" style="7" customWidth="1"/>
    <col min="8" max="8" width="9.6640625" style="9" customWidth="1"/>
    <col min="10" max="10" width="45.6640625" bestFit="1" customWidth="1"/>
    <col min="13" max="13" width="43.6640625" bestFit="1" customWidth="1"/>
    <col min="16" max="16" width="56.5546875" style="7" customWidth="1"/>
    <col min="17" max="17" width="11.109375" style="3" customWidth="1"/>
    <col min="19" max="19" width="50.44140625" style="7" customWidth="1"/>
    <col min="20" max="20" width="11.33203125" style="3" customWidth="1"/>
  </cols>
  <sheetData>
    <row r="4" spans="2:20" x14ac:dyDescent="0.3">
      <c r="S4" s="17" t="s">
        <v>77</v>
      </c>
      <c r="T4" t="s">
        <v>0</v>
      </c>
    </row>
    <row r="5" spans="2:20" ht="15" thickBot="1" x14ac:dyDescent="0.35">
      <c r="B5" s="17" t="s">
        <v>1</v>
      </c>
      <c r="D5" s="17" t="s">
        <v>4</v>
      </c>
      <c r="E5" t="s">
        <v>0</v>
      </c>
      <c r="G5" s="17" t="s">
        <v>20</v>
      </c>
      <c r="H5" t="s">
        <v>0</v>
      </c>
      <c r="J5" s="17" t="s">
        <v>21</v>
      </c>
      <c r="K5" t="s">
        <v>0</v>
      </c>
      <c r="M5" s="17" t="s">
        <v>23</v>
      </c>
      <c r="N5" t="s">
        <v>0</v>
      </c>
      <c r="P5" s="17" t="s">
        <v>19</v>
      </c>
      <c r="Q5" s="54" t="s">
        <v>0</v>
      </c>
      <c r="S5" s="59" t="s">
        <v>24</v>
      </c>
      <c r="T5" s="55">
        <v>12020001</v>
      </c>
    </row>
    <row r="6" spans="2:20" ht="15" thickBot="1" x14ac:dyDescent="0.35">
      <c r="B6" t="s">
        <v>78</v>
      </c>
      <c r="D6" s="56" t="s">
        <v>106</v>
      </c>
      <c r="E6" s="55">
        <v>6001001</v>
      </c>
      <c r="G6" s="58" t="s">
        <v>146</v>
      </c>
      <c r="H6" s="57">
        <v>7001001</v>
      </c>
      <c r="J6" s="59" t="s">
        <v>178</v>
      </c>
      <c r="K6" s="55">
        <v>7110001</v>
      </c>
      <c r="M6" s="16" t="s">
        <v>22</v>
      </c>
      <c r="N6" s="12">
        <v>7018001</v>
      </c>
      <c r="P6" s="59" t="s">
        <v>5</v>
      </c>
      <c r="Q6" s="55">
        <v>8001001</v>
      </c>
      <c r="S6" s="59" t="s">
        <v>25</v>
      </c>
      <c r="T6" s="55">
        <v>12021001</v>
      </c>
    </row>
    <row r="7" spans="2:20" ht="15" thickBot="1" x14ac:dyDescent="0.35">
      <c r="B7" t="s">
        <v>20</v>
      </c>
      <c r="D7" s="56" t="s">
        <v>107</v>
      </c>
      <c r="E7" s="55">
        <v>6002001</v>
      </c>
      <c r="G7" s="59" t="s">
        <v>147</v>
      </c>
      <c r="H7" s="55">
        <v>7002001</v>
      </c>
      <c r="J7" s="59" t="s">
        <v>179</v>
      </c>
      <c r="K7" s="55">
        <v>7111001</v>
      </c>
      <c r="M7" s="14" t="s">
        <v>99</v>
      </c>
      <c r="N7" s="11">
        <v>7019001</v>
      </c>
      <c r="P7" s="59" t="s">
        <v>6</v>
      </c>
      <c r="Q7" s="55">
        <v>8002002</v>
      </c>
      <c r="S7" s="59" t="s">
        <v>26</v>
      </c>
      <c r="T7" s="55">
        <v>12021002</v>
      </c>
    </row>
    <row r="8" spans="2:20" ht="15" thickBot="1" x14ac:dyDescent="0.35">
      <c r="B8" t="s">
        <v>21</v>
      </c>
      <c r="D8" s="56" t="s">
        <v>108</v>
      </c>
      <c r="E8" s="55">
        <v>6003001</v>
      </c>
      <c r="G8" s="59" t="s">
        <v>148</v>
      </c>
      <c r="H8" s="55">
        <v>7002002</v>
      </c>
      <c r="J8" s="59" t="s">
        <v>180</v>
      </c>
      <c r="K8" s="55">
        <v>7111002</v>
      </c>
      <c r="P8" s="59" t="s">
        <v>7</v>
      </c>
      <c r="Q8" s="55">
        <v>8002003</v>
      </c>
      <c r="S8" s="59" t="s">
        <v>27</v>
      </c>
      <c r="T8" s="55">
        <v>12021003</v>
      </c>
    </row>
    <row r="9" spans="2:20" ht="15" thickBot="1" x14ac:dyDescent="0.35">
      <c r="B9" t="s">
        <v>19</v>
      </c>
      <c r="D9" s="56" t="s">
        <v>109</v>
      </c>
      <c r="E9" s="55">
        <v>6004001</v>
      </c>
      <c r="G9" s="59" t="s">
        <v>149</v>
      </c>
      <c r="H9" s="55">
        <v>7002003</v>
      </c>
      <c r="J9" s="59" t="s">
        <v>181</v>
      </c>
      <c r="K9" s="55">
        <v>7111003</v>
      </c>
      <c r="P9" s="59" t="s">
        <v>8</v>
      </c>
      <c r="Q9" s="55">
        <v>8002004</v>
      </c>
      <c r="S9" s="59" t="s">
        <v>28</v>
      </c>
      <c r="T9" s="55">
        <v>12021004</v>
      </c>
    </row>
    <row r="10" spans="2:20" ht="15" thickBot="1" x14ac:dyDescent="0.35">
      <c r="B10" t="s">
        <v>77</v>
      </c>
      <c r="D10" s="56" t="s">
        <v>110</v>
      </c>
      <c r="E10" s="55">
        <v>6005002</v>
      </c>
      <c r="G10" s="59" t="s">
        <v>150</v>
      </c>
      <c r="H10" s="55">
        <v>7002004</v>
      </c>
      <c r="J10" s="59" t="s">
        <v>182</v>
      </c>
      <c r="K10" s="55">
        <v>7111004</v>
      </c>
      <c r="P10" s="59" t="s">
        <v>9</v>
      </c>
      <c r="Q10" s="55">
        <v>8002005</v>
      </c>
      <c r="S10" s="59" t="s">
        <v>29</v>
      </c>
      <c r="T10" s="55">
        <v>12021005</v>
      </c>
    </row>
    <row r="11" spans="2:20" ht="15" thickBot="1" x14ac:dyDescent="0.35">
      <c r="D11" s="56" t="s">
        <v>111</v>
      </c>
      <c r="E11" s="55">
        <v>6006003</v>
      </c>
      <c r="G11" s="59" t="s">
        <v>151</v>
      </c>
      <c r="H11" s="55">
        <v>7002005</v>
      </c>
      <c r="J11" s="59" t="s">
        <v>183</v>
      </c>
      <c r="K11" s="55">
        <v>7111005</v>
      </c>
      <c r="P11" s="59" t="s">
        <v>11</v>
      </c>
      <c r="Q11" s="55">
        <v>8002006</v>
      </c>
      <c r="S11" s="59" t="s">
        <v>212</v>
      </c>
      <c r="T11" s="55">
        <v>12021999</v>
      </c>
    </row>
    <row r="12" spans="2:20" ht="15" thickBot="1" x14ac:dyDescent="0.35">
      <c r="D12" s="56" t="s">
        <v>112</v>
      </c>
      <c r="E12" s="55">
        <v>6007001</v>
      </c>
      <c r="G12" s="59" t="s">
        <v>152</v>
      </c>
      <c r="H12" s="55">
        <v>7002006</v>
      </c>
      <c r="J12" s="59" t="s">
        <v>184</v>
      </c>
      <c r="K12" s="55">
        <v>7111007</v>
      </c>
      <c r="P12" s="59" t="s">
        <v>10</v>
      </c>
      <c r="Q12" s="55">
        <v>8002007</v>
      </c>
      <c r="S12" s="59" t="s">
        <v>30</v>
      </c>
      <c r="T12" s="55">
        <v>12022001</v>
      </c>
    </row>
    <row r="13" spans="2:20" ht="15" thickBot="1" x14ac:dyDescent="0.35">
      <c r="D13" s="56" t="s">
        <v>113</v>
      </c>
      <c r="E13" s="55">
        <v>6007002</v>
      </c>
      <c r="G13" s="59" t="s">
        <v>153</v>
      </c>
      <c r="H13" s="55">
        <v>7002007</v>
      </c>
      <c r="J13" s="59" t="s">
        <v>185</v>
      </c>
      <c r="K13" s="55">
        <v>7111008</v>
      </c>
      <c r="P13" s="59" t="s">
        <v>205</v>
      </c>
      <c r="Q13" s="55">
        <v>8003002</v>
      </c>
      <c r="S13" s="59" t="s">
        <v>31</v>
      </c>
      <c r="T13" s="55">
        <v>12022002</v>
      </c>
    </row>
    <row r="14" spans="2:20" ht="15" thickBot="1" x14ac:dyDescent="0.35">
      <c r="D14" s="56" t="s">
        <v>114</v>
      </c>
      <c r="E14" s="55">
        <v>6008001</v>
      </c>
      <c r="G14" s="59" t="s">
        <v>154</v>
      </c>
      <c r="H14" s="55">
        <v>7002008</v>
      </c>
      <c r="J14" s="59" t="s">
        <v>186</v>
      </c>
      <c r="K14" s="55">
        <v>7111009</v>
      </c>
      <c r="P14" s="59" t="s">
        <v>206</v>
      </c>
      <c r="Q14" s="55">
        <v>8003003</v>
      </c>
      <c r="S14" s="59" t="s">
        <v>33</v>
      </c>
      <c r="T14" s="55">
        <v>12022003</v>
      </c>
    </row>
    <row r="15" spans="2:20" ht="15" thickBot="1" x14ac:dyDescent="0.35">
      <c r="D15" s="56" t="s">
        <v>115</v>
      </c>
      <c r="E15" s="55">
        <v>6008002</v>
      </c>
      <c r="G15" s="59" t="s">
        <v>155</v>
      </c>
      <c r="H15" s="55">
        <v>7003001</v>
      </c>
      <c r="J15" s="59" t="s">
        <v>187</v>
      </c>
      <c r="K15" s="55">
        <v>7112001</v>
      </c>
      <c r="P15" s="59" t="s">
        <v>207</v>
      </c>
      <c r="Q15" s="55">
        <v>8003004</v>
      </c>
      <c r="S15" s="59" t="s">
        <v>32</v>
      </c>
      <c r="T15" s="55">
        <v>12022004</v>
      </c>
    </row>
    <row r="16" spans="2:20" ht="15" thickBot="1" x14ac:dyDescent="0.35">
      <c r="D16" s="56" t="s">
        <v>116</v>
      </c>
      <c r="E16" s="55">
        <v>6008003</v>
      </c>
      <c r="G16" s="59" t="s">
        <v>156</v>
      </c>
      <c r="H16" s="55">
        <v>7003002</v>
      </c>
      <c r="J16" s="59" t="s">
        <v>188</v>
      </c>
      <c r="K16" s="55">
        <v>7112002</v>
      </c>
      <c r="P16" s="59" t="s">
        <v>208</v>
      </c>
      <c r="Q16" s="55">
        <v>8003005</v>
      </c>
      <c r="S16" s="59" t="s">
        <v>213</v>
      </c>
      <c r="T16" s="55">
        <v>12022050</v>
      </c>
    </row>
    <row r="17" spans="4:20" ht="15" thickBot="1" x14ac:dyDescent="0.35">
      <c r="D17" s="56" t="s">
        <v>117</v>
      </c>
      <c r="E17" s="55">
        <v>6008004</v>
      </c>
      <c r="G17" s="59" t="s">
        <v>157</v>
      </c>
      <c r="H17" s="55">
        <v>7004001</v>
      </c>
      <c r="J17" s="59" t="s">
        <v>189</v>
      </c>
      <c r="K17" s="55">
        <v>7113001</v>
      </c>
      <c r="P17" s="59" t="s">
        <v>12</v>
      </c>
      <c r="Q17" s="55">
        <v>8004002</v>
      </c>
      <c r="S17" s="59" t="s">
        <v>214</v>
      </c>
      <c r="T17" s="55">
        <v>12022900</v>
      </c>
    </row>
    <row r="18" spans="4:20" ht="15" thickBot="1" x14ac:dyDescent="0.35">
      <c r="D18" s="56" t="s">
        <v>118</v>
      </c>
      <c r="E18" s="55">
        <v>6009001</v>
      </c>
      <c r="G18" s="59" t="s">
        <v>158</v>
      </c>
      <c r="H18" s="55">
        <v>7004002</v>
      </c>
      <c r="J18" s="59" t="s">
        <v>190</v>
      </c>
      <c r="K18" s="55">
        <v>7113001</v>
      </c>
      <c r="P18" s="59" t="s">
        <v>14</v>
      </c>
      <c r="Q18" s="55">
        <v>8004003</v>
      </c>
      <c r="S18" s="59" t="s">
        <v>215</v>
      </c>
      <c r="T18" s="55">
        <v>12022999</v>
      </c>
    </row>
    <row r="19" spans="4:20" ht="15" thickBot="1" x14ac:dyDescent="0.35">
      <c r="D19" s="56" t="s">
        <v>119</v>
      </c>
      <c r="E19" s="55">
        <v>6009002</v>
      </c>
      <c r="G19" s="59" t="s">
        <v>159</v>
      </c>
      <c r="H19" s="55">
        <v>7005001</v>
      </c>
      <c r="J19" s="59" t="s">
        <v>191</v>
      </c>
      <c r="K19" s="55">
        <v>7114001</v>
      </c>
      <c r="P19" s="59" t="s">
        <v>13</v>
      </c>
      <c r="Q19" s="55">
        <v>8004004</v>
      </c>
      <c r="S19" s="59" t="s">
        <v>34</v>
      </c>
      <c r="T19" s="55">
        <v>12024001</v>
      </c>
    </row>
    <row r="20" spans="4:20" ht="15" thickBot="1" x14ac:dyDescent="0.35">
      <c r="D20" s="56" t="s">
        <v>120</v>
      </c>
      <c r="E20" s="55">
        <v>6009003</v>
      </c>
      <c r="G20" s="59" t="s">
        <v>160</v>
      </c>
      <c r="H20" s="55">
        <v>7006001</v>
      </c>
      <c r="J20" s="59" t="s">
        <v>192</v>
      </c>
      <c r="K20" s="55">
        <v>7115001</v>
      </c>
      <c r="P20" s="59" t="s">
        <v>15</v>
      </c>
      <c r="Q20" s="55">
        <v>8005002</v>
      </c>
      <c r="S20" s="59" t="s">
        <v>216</v>
      </c>
      <c r="T20" s="55">
        <v>12024900</v>
      </c>
    </row>
    <row r="21" spans="4:20" ht="15" thickBot="1" x14ac:dyDescent="0.35">
      <c r="D21" s="56" t="s">
        <v>121</v>
      </c>
      <c r="E21" s="55">
        <v>6009004</v>
      </c>
      <c r="G21" s="59" t="s">
        <v>161</v>
      </c>
      <c r="H21" s="55">
        <v>7006005</v>
      </c>
      <c r="J21" s="59" t="s">
        <v>193</v>
      </c>
      <c r="K21" s="55">
        <v>7115005</v>
      </c>
      <c r="P21" s="59" t="s">
        <v>16</v>
      </c>
      <c r="Q21" s="55">
        <v>8006002</v>
      </c>
      <c r="S21" s="59" t="s">
        <v>217</v>
      </c>
      <c r="T21" s="55">
        <v>12024999</v>
      </c>
    </row>
    <row r="22" spans="4:20" ht="15" thickBot="1" x14ac:dyDescent="0.35">
      <c r="D22" s="56" t="s">
        <v>122</v>
      </c>
      <c r="E22" s="55">
        <v>6010001</v>
      </c>
      <c r="G22" s="59" t="s">
        <v>162</v>
      </c>
      <c r="H22" s="55">
        <v>7007001</v>
      </c>
      <c r="J22" s="59" t="s">
        <v>194</v>
      </c>
      <c r="K22" s="55">
        <v>7120001</v>
      </c>
      <c r="P22" s="59" t="s">
        <v>209</v>
      </c>
      <c r="Q22" s="55">
        <v>8006003</v>
      </c>
      <c r="S22" s="59" t="s">
        <v>218</v>
      </c>
      <c r="T22" s="55">
        <v>12025900</v>
      </c>
    </row>
    <row r="23" spans="4:20" ht="15" thickBot="1" x14ac:dyDescent="0.35">
      <c r="D23" s="56" t="s">
        <v>123</v>
      </c>
      <c r="E23" s="55">
        <v>6010002</v>
      </c>
      <c r="G23" s="59" t="s">
        <v>163</v>
      </c>
      <c r="H23" s="55">
        <v>7010001</v>
      </c>
      <c r="J23" s="59" t="s">
        <v>195</v>
      </c>
      <c r="K23" s="55">
        <v>7120005</v>
      </c>
      <c r="P23" s="59" t="s">
        <v>17</v>
      </c>
      <c r="Q23" s="55">
        <v>8020001</v>
      </c>
      <c r="S23" s="59" t="s">
        <v>219</v>
      </c>
      <c r="T23" s="55">
        <v>12025999</v>
      </c>
    </row>
    <row r="24" spans="4:20" ht="15" thickBot="1" x14ac:dyDescent="0.35">
      <c r="D24" s="56" t="s">
        <v>124</v>
      </c>
      <c r="E24" s="55">
        <v>6011001</v>
      </c>
      <c r="G24" s="59" t="s">
        <v>164</v>
      </c>
      <c r="H24" s="55">
        <v>7010002</v>
      </c>
      <c r="J24" s="59" t="s">
        <v>196</v>
      </c>
      <c r="K24" s="55">
        <v>7120900</v>
      </c>
      <c r="P24" s="59" t="s">
        <v>210</v>
      </c>
      <c r="Q24" s="55">
        <v>8190900</v>
      </c>
      <c r="S24" s="59" t="s">
        <v>35</v>
      </c>
      <c r="T24" s="55">
        <v>12026001</v>
      </c>
    </row>
    <row r="25" spans="4:20" ht="15" thickBot="1" x14ac:dyDescent="0.35">
      <c r="D25" s="56" t="s">
        <v>125</v>
      </c>
      <c r="E25" s="55">
        <v>6011002</v>
      </c>
      <c r="G25" s="59" t="s">
        <v>165</v>
      </c>
      <c r="H25" s="55">
        <v>7010003</v>
      </c>
      <c r="J25" s="59" t="s">
        <v>197</v>
      </c>
      <c r="K25" s="55">
        <v>7120999</v>
      </c>
      <c r="P25" s="59" t="s">
        <v>211</v>
      </c>
      <c r="Q25" s="55">
        <v>8190999</v>
      </c>
      <c r="S25" s="59" t="s">
        <v>36</v>
      </c>
      <c r="T25" s="55">
        <v>12026002</v>
      </c>
    </row>
    <row r="26" spans="4:20" ht="15" thickBot="1" x14ac:dyDescent="0.35">
      <c r="D26" s="56" t="s">
        <v>126</v>
      </c>
      <c r="E26" s="55">
        <v>6011003</v>
      </c>
      <c r="G26" s="59" t="s">
        <v>166</v>
      </c>
      <c r="H26" s="55">
        <v>7010004</v>
      </c>
      <c r="J26" s="59" t="s">
        <v>198</v>
      </c>
      <c r="K26" s="55">
        <v>7121001</v>
      </c>
      <c r="P26" s="59" t="s">
        <v>18</v>
      </c>
      <c r="Q26" s="55">
        <v>8200001</v>
      </c>
      <c r="S26" s="59" t="s">
        <v>37</v>
      </c>
      <c r="T26" s="55">
        <v>12026003</v>
      </c>
    </row>
    <row r="27" spans="4:20" ht="15" thickBot="1" x14ac:dyDescent="0.35">
      <c r="D27" s="56" t="s">
        <v>127</v>
      </c>
      <c r="E27" s="55">
        <v>6011004</v>
      </c>
      <c r="G27" s="59" t="s">
        <v>167</v>
      </c>
      <c r="H27" s="55">
        <v>7010005</v>
      </c>
      <c r="J27" s="59" t="s">
        <v>199</v>
      </c>
      <c r="K27" s="55">
        <v>7121002</v>
      </c>
      <c r="P27" s="5"/>
      <c r="Q27" s="13"/>
      <c r="S27" s="59" t="s">
        <v>38</v>
      </c>
      <c r="T27" s="55">
        <v>12026004</v>
      </c>
    </row>
    <row r="28" spans="4:20" ht="15" thickBot="1" x14ac:dyDescent="0.35">
      <c r="D28" s="56" t="s">
        <v>128</v>
      </c>
      <c r="E28" s="55">
        <v>6011005</v>
      </c>
      <c r="G28" s="59" t="s">
        <v>168</v>
      </c>
      <c r="H28" s="55">
        <v>7010006</v>
      </c>
      <c r="J28" s="59" t="s">
        <v>200</v>
      </c>
      <c r="K28" s="55">
        <v>7121003</v>
      </c>
      <c r="P28" s="5"/>
      <c r="Q28" s="13"/>
      <c r="S28" s="59" t="s">
        <v>39</v>
      </c>
      <c r="T28" s="55">
        <v>12026005</v>
      </c>
    </row>
    <row r="29" spans="4:20" ht="15" thickBot="1" x14ac:dyDescent="0.35">
      <c r="D29" s="56" t="s">
        <v>129</v>
      </c>
      <c r="E29" s="55">
        <v>6011006</v>
      </c>
      <c r="G29" s="59" t="s">
        <v>169</v>
      </c>
      <c r="H29" s="55">
        <v>7010007</v>
      </c>
      <c r="J29" s="59" t="s">
        <v>201</v>
      </c>
      <c r="K29" s="55">
        <v>7121004</v>
      </c>
      <c r="P29" s="14" t="s">
        <v>3</v>
      </c>
      <c r="Q29" s="15"/>
      <c r="S29" s="59" t="s">
        <v>40</v>
      </c>
      <c r="T29" s="55">
        <v>12026006</v>
      </c>
    </row>
    <row r="30" spans="4:20" ht="15" thickBot="1" x14ac:dyDescent="0.35">
      <c r="D30" s="56" t="s">
        <v>130</v>
      </c>
      <c r="E30" s="55">
        <v>6011007</v>
      </c>
      <c r="G30" s="59" t="s">
        <v>170</v>
      </c>
      <c r="H30" s="55">
        <v>7010008</v>
      </c>
      <c r="J30" s="59" t="s">
        <v>202</v>
      </c>
      <c r="K30" s="55">
        <v>7122999</v>
      </c>
      <c r="P30"/>
      <c r="Q30"/>
      <c r="S30" s="59" t="s">
        <v>41</v>
      </c>
      <c r="T30" s="55">
        <v>12026007</v>
      </c>
    </row>
    <row r="31" spans="4:20" ht="15" thickBot="1" x14ac:dyDescent="0.35">
      <c r="D31" s="56" t="s">
        <v>131</v>
      </c>
      <c r="E31" s="55">
        <v>6011008</v>
      </c>
      <c r="G31" s="59" t="s">
        <v>171</v>
      </c>
      <c r="H31" s="55">
        <v>7010009</v>
      </c>
      <c r="J31" s="59" t="s">
        <v>203</v>
      </c>
      <c r="K31" s="55">
        <v>7200900</v>
      </c>
      <c r="P31"/>
      <c r="Q31"/>
      <c r="S31" s="59" t="s">
        <v>42</v>
      </c>
      <c r="T31" s="55">
        <v>12026008</v>
      </c>
    </row>
    <row r="32" spans="4:20" ht="15" thickBot="1" x14ac:dyDescent="0.35">
      <c r="D32" s="56" t="s">
        <v>132</v>
      </c>
      <c r="E32" s="55">
        <v>6011009</v>
      </c>
      <c r="G32" s="59" t="s">
        <v>172</v>
      </c>
      <c r="H32" s="55">
        <v>7010010</v>
      </c>
      <c r="J32" s="59" t="s">
        <v>204</v>
      </c>
      <c r="K32" s="55">
        <v>7200999</v>
      </c>
      <c r="P32"/>
      <c r="Q32"/>
      <c r="S32" s="59" t="s">
        <v>43</v>
      </c>
      <c r="T32" s="55">
        <v>12026009</v>
      </c>
    </row>
    <row r="33" spans="4:20" ht="15" thickBot="1" x14ac:dyDescent="0.35">
      <c r="D33" s="56" t="s">
        <v>133</v>
      </c>
      <c r="E33" s="55">
        <v>6011010</v>
      </c>
      <c r="G33" s="59" t="s">
        <v>173</v>
      </c>
      <c r="H33" s="55">
        <v>7010900</v>
      </c>
      <c r="J33" s="6"/>
      <c r="K33" s="8"/>
      <c r="P33"/>
      <c r="Q33"/>
      <c r="S33" s="59" t="s">
        <v>44</v>
      </c>
      <c r="T33" s="55">
        <v>12026010</v>
      </c>
    </row>
    <row r="34" spans="4:20" ht="15" thickBot="1" x14ac:dyDescent="0.35">
      <c r="D34" s="56" t="s">
        <v>134</v>
      </c>
      <c r="E34" s="55">
        <v>6011011</v>
      </c>
      <c r="G34" s="59" t="s">
        <v>174</v>
      </c>
      <c r="H34" s="55">
        <v>7010999</v>
      </c>
      <c r="J34" s="6"/>
      <c r="K34" s="8"/>
      <c r="P34"/>
      <c r="Q34"/>
      <c r="S34" s="59" t="s">
        <v>45</v>
      </c>
      <c r="T34" s="55">
        <v>12026011</v>
      </c>
    </row>
    <row r="35" spans="4:20" ht="15" thickBot="1" x14ac:dyDescent="0.35">
      <c r="D35" s="56" t="s">
        <v>135</v>
      </c>
      <c r="E35" s="55">
        <v>6011012</v>
      </c>
      <c r="G35" s="59" t="s">
        <v>175</v>
      </c>
      <c r="H35" s="55">
        <v>7011999</v>
      </c>
      <c r="J35" s="10"/>
      <c r="K35" s="11"/>
      <c r="P35"/>
      <c r="Q35"/>
      <c r="S35" s="59" t="s">
        <v>46</v>
      </c>
      <c r="T35" s="55">
        <v>12026012</v>
      </c>
    </row>
    <row r="36" spans="4:20" ht="15" thickBot="1" x14ac:dyDescent="0.35">
      <c r="D36" s="56" t="s">
        <v>136</v>
      </c>
      <c r="E36" s="55">
        <v>6011013</v>
      </c>
      <c r="G36" s="59" t="s">
        <v>176</v>
      </c>
      <c r="H36" s="55">
        <v>7100900</v>
      </c>
      <c r="P36"/>
      <c r="Q36"/>
      <c r="S36" s="59" t="s">
        <v>220</v>
      </c>
      <c r="T36" s="55">
        <v>12026999</v>
      </c>
    </row>
    <row r="37" spans="4:20" ht="15" thickBot="1" x14ac:dyDescent="0.35">
      <c r="D37" s="56" t="s">
        <v>137</v>
      </c>
      <c r="E37" s="55">
        <v>6011014</v>
      </c>
      <c r="G37" s="59" t="s">
        <v>177</v>
      </c>
      <c r="H37" s="55">
        <v>7100999</v>
      </c>
      <c r="P37"/>
      <c r="Q37"/>
      <c r="S37" s="59" t="s">
        <v>221</v>
      </c>
      <c r="T37" s="55">
        <v>12027001</v>
      </c>
    </row>
    <row r="38" spans="4:20" ht="15" thickBot="1" x14ac:dyDescent="0.35">
      <c r="D38" s="56" t="s">
        <v>138</v>
      </c>
      <c r="E38" s="55">
        <v>6011015</v>
      </c>
      <c r="G38"/>
      <c r="H38"/>
      <c r="P38"/>
      <c r="Q38"/>
      <c r="S38" s="59" t="s">
        <v>48</v>
      </c>
      <c r="T38" s="55">
        <v>12027002</v>
      </c>
    </row>
    <row r="39" spans="4:20" ht="15" thickBot="1" x14ac:dyDescent="0.35">
      <c r="D39" s="56" t="s">
        <v>139</v>
      </c>
      <c r="E39" s="55">
        <v>6011016</v>
      </c>
      <c r="G39"/>
      <c r="H39"/>
      <c r="P39"/>
      <c r="Q39"/>
      <c r="S39" s="59" t="s">
        <v>49</v>
      </c>
      <c r="T39" s="55">
        <v>12027003</v>
      </c>
    </row>
    <row r="40" spans="4:20" ht="15" thickBot="1" x14ac:dyDescent="0.35">
      <c r="D40" s="56" t="s">
        <v>140</v>
      </c>
      <c r="E40" s="55">
        <v>6011999</v>
      </c>
      <c r="G40"/>
      <c r="H40"/>
      <c r="P40"/>
      <c r="Q40"/>
      <c r="S40" s="59" t="s">
        <v>47</v>
      </c>
      <c r="T40" s="55">
        <v>12027004</v>
      </c>
    </row>
    <row r="41" spans="4:20" ht="15" thickBot="1" x14ac:dyDescent="0.35">
      <c r="D41" s="56" t="s">
        <v>141</v>
      </c>
      <c r="E41" s="55">
        <v>6012001</v>
      </c>
      <c r="G41"/>
      <c r="H41"/>
      <c r="P41"/>
      <c r="Q41"/>
      <c r="S41" s="59" t="s">
        <v>50</v>
      </c>
      <c r="T41" s="55">
        <v>12027005</v>
      </c>
    </row>
    <row r="42" spans="4:20" ht="15" thickBot="1" x14ac:dyDescent="0.35">
      <c r="D42" s="56" t="s">
        <v>142</v>
      </c>
      <c r="E42" s="55">
        <v>6012002</v>
      </c>
      <c r="G42"/>
      <c r="H42"/>
      <c r="S42" s="59" t="s">
        <v>222</v>
      </c>
      <c r="T42" s="55">
        <v>12027900</v>
      </c>
    </row>
    <row r="43" spans="4:20" ht="15" thickBot="1" x14ac:dyDescent="0.35">
      <c r="D43" s="56" t="s">
        <v>143</v>
      </c>
      <c r="E43" s="55">
        <v>6013001</v>
      </c>
      <c r="G43"/>
      <c r="H43"/>
      <c r="S43" s="59" t="s">
        <v>223</v>
      </c>
      <c r="T43" s="55">
        <v>12027999</v>
      </c>
    </row>
    <row r="44" spans="4:20" ht="15" thickBot="1" x14ac:dyDescent="0.35">
      <c r="D44" s="56" t="s">
        <v>144</v>
      </c>
      <c r="E44" s="55">
        <v>6100900</v>
      </c>
      <c r="G44"/>
      <c r="H44"/>
      <c r="S44" s="59" t="s">
        <v>51</v>
      </c>
      <c r="T44" s="55">
        <v>12028001</v>
      </c>
    </row>
    <row r="45" spans="4:20" ht="15" thickBot="1" x14ac:dyDescent="0.35">
      <c r="D45" s="56" t="s">
        <v>145</v>
      </c>
      <c r="E45" s="55">
        <v>6100999</v>
      </c>
      <c r="G45"/>
      <c r="H45"/>
      <c r="S45" s="59" t="s">
        <v>52</v>
      </c>
      <c r="T45" s="55">
        <v>12028002</v>
      </c>
    </row>
    <row r="46" spans="4:20" ht="15" thickBot="1" x14ac:dyDescent="0.35">
      <c r="D46" s="5"/>
      <c r="E46" s="2"/>
      <c r="S46" s="59" t="s">
        <v>53</v>
      </c>
      <c r="T46" s="55">
        <v>12028003</v>
      </c>
    </row>
    <row r="47" spans="4:20" ht="15" thickBot="1" x14ac:dyDescent="0.35">
      <c r="D47" s="5"/>
      <c r="E47" s="2"/>
      <c r="S47" s="59" t="s">
        <v>54</v>
      </c>
      <c r="T47" s="55">
        <v>12028004</v>
      </c>
    </row>
    <row r="48" spans="4:20" ht="15" thickBot="1" x14ac:dyDescent="0.35">
      <c r="D48" s="5"/>
      <c r="S48" s="59" t="s">
        <v>55</v>
      </c>
      <c r="T48" s="55">
        <v>12028005</v>
      </c>
    </row>
    <row r="49" spans="4:20" ht="15" thickBot="1" x14ac:dyDescent="0.35">
      <c r="D49" s="5"/>
      <c r="E49" s="2"/>
      <c r="S49" s="59" t="s">
        <v>56</v>
      </c>
      <c r="T49" s="55">
        <v>12028006</v>
      </c>
    </row>
    <row r="50" spans="4:20" ht="15" thickBot="1" x14ac:dyDescent="0.35">
      <c r="D50" s="5"/>
      <c r="E50" s="2"/>
      <c r="S50" s="59" t="s">
        <v>57</v>
      </c>
      <c r="T50" s="55">
        <v>12028999</v>
      </c>
    </row>
    <row r="51" spans="4:20" ht="15" thickBot="1" x14ac:dyDescent="0.35">
      <c r="D51" s="5"/>
      <c r="E51" s="2"/>
      <c r="S51" s="59" t="s">
        <v>58</v>
      </c>
      <c r="T51" s="55">
        <v>12029001</v>
      </c>
    </row>
    <row r="52" spans="4:20" ht="15" thickBot="1" x14ac:dyDescent="0.35">
      <c r="D52"/>
      <c r="E52"/>
      <c r="S52" s="59" t="s">
        <v>59</v>
      </c>
      <c r="T52" s="55">
        <v>12029002</v>
      </c>
    </row>
    <row r="53" spans="4:20" ht="15" thickBot="1" x14ac:dyDescent="0.35">
      <c r="D53"/>
      <c r="E53"/>
      <c r="S53" s="59" t="s">
        <v>61</v>
      </c>
      <c r="T53" s="55">
        <v>12029003</v>
      </c>
    </row>
    <row r="54" spans="4:20" ht="15" thickBot="1" x14ac:dyDescent="0.35">
      <c r="D54"/>
      <c r="E54"/>
      <c r="S54" s="59" t="s">
        <v>224</v>
      </c>
      <c r="T54" s="55">
        <v>12029004</v>
      </c>
    </row>
    <row r="55" spans="4:20" ht="15" thickBot="1" x14ac:dyDescent="0.35">
      <c r="D55"/>
      <c r="E55"/>
      <c r="S55" s="59" t="s">
        <v>225</v>
      </c>
      <c r="T55" s="55">
        <v>12029005</v>
      </c>
    </row>
    <row r="56" spans="4:20" ht="15" thickBot="1" x14ac:dyDescent="0.35">
      <c r="D56"/>
      <c r="E56"/>
      <c r="S56" s="59" t="s">
        <v>60</v>
      </c>
      <c r="T56" s="55">
        <v>12029006</v>
      </c>
    </row>
    <row r="57" spans="4:20" ht="15" thickBot="1" x14ac:dyDescent="0.35">
      <c r="D57"/>
      <c r="E57"/>
      <c r="S57" s="59" t="s">
        <v>226</v>
      </c>
      <c r="T57" s="55">
        <v>12029900</v>
      </c>
    </row>
    <row r="58" spans="4:20" ht="15" thickBot="1" x14ac:dyDescent="0.35">
      <c r="D58"/>
      <c r="E58"/>
      <c r="S58" s="59" t="s">
        <v>227</v>
      </c>
      <c r="T58" s="55">
        <v>12029999</v>
      </c>
    </row>
    <row r="59" spans="4:20" ht="15" thickBot="1" x14ac:dyDescent="0.35">
      <c r="D59"/>
      <c r="E59"/>
      <c r="S59" s="59" t="s">
        <v>62</v>
      </c>
      <c r="T59" s="55">
        <v>12030001</v>
      </c>
    </row>
    <row r="60" spans="4:20" ht="15" thickBot="1" x14ac:dyDescent="0.35">
      <c r="D60"/>
      <c r="E60"/>
      <c r="S60" s="59" t="s">
        <v>66</v>
      </c>
      <c r="T60" s="55">
        <v>12030002</v>
      </c>
    </row>
    <row r="61" spans="4:20" ht="15" thickBot="1" x14ac:dyDescent="0.35">
      <c r="D61"/>
      <c r="E61"/>
      <c r="S61" s="59" t="s">
        <v>64</v>
      </c>
      <c r="T61" s="55">
        <v>12030003</v>
      </c>
    </row>
    <row r="62" spans="4:20" ht="15" thickBot="1" x14ac:dyDescent="0.35">
      <c r="D62"/>
      <c r="E62"/>
      <c r="S62" s="59" t="s">
        <v>63</v>
      </c>
      <c r="T62" s="55">
        <v>12030004</v>
      </c>
    </row>
    <row r="63" spans="4:20" ht="15" thickBot="1" x14ac:dyDescent="0.35">
      <c r="S63" s="59" t="s">
        <v>65</v>
      </c>
      <c r="T63" s="55">
        <v>12030005</v>
      </c>
    </row>
    <row r="64" spans="4:20" ht="15" thickBot="1" x14ac:dyDescent="0.35">
      <c r="D64" s="1" t="s">
        <v>3</v>
      </c>
      <c r="E64" s="4"/>
      <c r="S64" s="59" t="s">
        <v>228</v>
      </c>
      <c r="T64" s="55">
        <v>12030900</v>
      </c>
    </row>
    <row r="65" spans="4:20" ht="15" thickBot="1" x14ac:dyDescent="0.35">
      <c r="S65" s="59" t="s">
        <v>229</v>
      </c>
      <c r="T65" s="55">
        <v>12030999</v>
      </c>
    </row>
    <row r="66" spans="4:20" ht="15" thickBot="1" x14ac:dyDescent="0.35">
      <c r="D66" s="1" t="s">
        <v>3</v>
      </c>
      <c r="S66" s="59" t="s">
        <v>67</v>
      </c>
      <c r="T66" s="55">
        <v>12031001</v>
      </c>
    </row>
    <row r="67" spans="4:20" ht="15" thickBot="1" x14ac:dyDescent="0.35">
      <c r="S67" s="59" t="s">
        <v>71</v>
      </c>
      <c r="T67" s="55">
        <v>12031002</v>
      </c>
    </row>
    <row r="68" spans="4:20" ht="15" thickBot="1" x14ac:dyDescent="0.35">
      <c r="S68" s="59" t="s">
        <v>69</v>
      </c>
      <c r="T68" s="55">
        <v>12031003</v>
      </c>
    </row>
    <row r="69" spans="4:20" ht="15" thickBot="1" x14ac:dyDescent="0.35">
      <c r="S69" s="59" t="s">
        <v>68</v>
      </c>
      <c r="T69" s="55">
        <v>12031004</v>
      </c>
    </row>
    <row r="70" spans="4:20" ht="15" thickBot="1" x14ac:dyDescent="0.35">
      <c r="S70" s="59" t="s">
        <v>70</v>
      </c>
      <c r="T70" s="55">
        <v>12031005</v>
      </c>
    </row>
    <row r="71" spans="4:20" ht="15" thickBot="1" x14ac:dyDescent="0.35">
      <c r="S71" s="59" t="s">
        <v>230</v>
      </c>
      <c r="T71" s="55">
        <v>12031900</v>
      </c>
    </row>
    <row r="72" spans="4:20" ht="15" thickBot="1" x14ac:dyDescent="0.35">
      <c r="S72" s="59" t="s">
        <v>231</v>
      </c>
      <c r="T72" s="55">
        <v>12031999</v>
      </c>
    </row>
    <row r="73" spans="4:20" ht="15" thickBot="1" x14ac:dyDescent="0.35">
      <c r="S73" s="59" t="s">
        <v>72</v>
      </c>
      <c r="T73" s="55">
        <v>12032001</v>
      </c>
    </row>
    <row r="74" spans="4:20" ht="15" thickBot="1" x14ac:dyDescent="0.35">
      <c r="S74" s="59" t="s">
        <v>232</v>
      </c>
      <c r="T74" s="55">
        <v>12032900</v>
      </c>
    </row>
    <row r="75" spans="4:20" ht="15" thickBot="1" x14ac:dyDescent="0.35">
      <c r="S75" s="59" t="s">
        <v>233</v>
      </c>
      <c r="T75" s="55">
        <v>12032999</v>
      </c>
    </row>
    <row r="76" spans="4:20" ht="15" thickBot="1" x14ac:dyDescent="0.35">
      <c r="S76" s="59" t="s">
        <v>73</v>
      </c>
      <c r="T76" s="55">
        <v>12033001</v>
      </c>
    </row>
    <row r="77" spans="4:20" ht="15" thickBot="1" x14ac:dyDescent="0.35">
      <c r="S77" s="59" t="s">
        <v>74</v>
      </c>
      <c r="T77" s="55">
        <v>12033002</v>
      </c>
    </row>
    <row r="78" spans="4:20" ht="15" thickBot="1" x14ac:dyDescent="0.35">
      <c r="S78" s="59" t="s">
        <v>75</v>
      </c>
      <c r="T78" s="55">
        <v>12033003</v>
      </c>
    </row>
    <row r="79" spans="4:20" ht="15" thickBot="1" x14ac:dyDescent="0.35">
      <c r="S79" s="59" t="s">
        <v>234</v>
      </c>
      <c r="T79" s="55">
        <v>12034001</v>
      </c>
    </row>
    <row r="80" spans="4:20" ht="15" thickBot="1" x14ac:dyDescent="0.35">
      <c r="S80" s="59" t="s">
        <v>235</v>
      </c>
      <c r="T80" s="55">
        <v>12034900</v>
      </c>
    </row>
    <row r="81" spans="19:20" ht="15" thickBot="1" x14ac:dyDescent="0.35">
      <c r="S81" s="59" t="s">
        <v>236</v>
      </c>
      <c r="T81" s="55">
        <v>12034999</v>
      </c>
    </row>
    <row r="82" spans="19:20" ht="15" thickBot="1" x14ac:dyDescent="0.35">
      <c r="S82" s="59" t="s">
        <v>237</v>
      </c>
      <c r="T82" s="55">
        <v>12037900</v>
      </c>
    </row>
    <row r="83" spans="19:20" ht="15" thickBot="1" x14ac:dyDescent="0.35">
      <c r="S83" s="59" t="s">
        <v>238</v>
      </c>
      <c r="T83" s="55">
        <v>12037999</v>
      </c>
    </row>
    <row r="84" spans="19:20" ht="15" thickBot="1" x14ac:dyDescent="0.35">
      <c r="S84" s="59" t="s">
        <v>76</v>
      </c>
      <c r="T84" s="55">
        <v>12038001</v>
      </c>
    </row>
    <row r="85" spans="19:20" ht="15" thickBot="1" x14ac:dyDescent="0.35">
      <c r="S85" s="59" t="s">
        <v>239</v>
      </c>
      <c r="T85" s="55">
        <v>12039900</v>
      </c>
    </row>
    <row r="86" spans="19:20" ht="15" thickBot="1" x14ac:dyDescent="0.35">
      <c r="S86" s="59" t="s">
        <v>240</v>
      </c>
      <c r="T86" s="55">
        <v>12038999</v>
      </c>
    </row>
    <row r="87" spans="19:20" ht="15" thickBot="1" x14ac:dyDescent="0.35">
      <c r="S87" s="59" t="s">
        <v>241</v>
      </c>
      <c r="T87" s="55">
        <v>13007005</v>
      </c>
    </row>
    <row r="88" spans="19:20" ht="15" thickBot="1" x14ac:dyDescent="0.35">
      <c r="S88" s="59" t="s">
        <v>242</v>
      </c>
      <c r="T88" s="55">
        <v>13007006</v>
      </c>
    </row>
    <row r="89" spans="19:20" ht="15" thickBot="1" x14ac:dyDescent="0.35">
      <c r="S89" s="59" t="s">
        <v>243</v>
      </c>
      <c r="T89" s="55">
        <v>13007007</v>
      </c>
    </row>
    <row r="90" spans="19:20" ht="15" thickBot="1" x14ac:dyDescent="0.35">
      <c r="S90" s="59" t="s">
        <v>244</v>
      </c>
      <c r="T90" s="55">
        <v>13007008</v>
      </c>
    </row>
    <row r="91" spans="19:20" ht="15" thickBot="1" x14ac:dyDescent="0.35">
      <c r="S91" s="59" t="s">
        <v>245</v>
      </c>
      <c r="T91" s="55">
        <v>13007009</v>
      </c>
    </row>
    <row r="92" spans="19:20" x14ac:dyDescent="0.3">
      <c r="S92" s="61" t="s">
        <v>247</v>
      </c>
      <c r="T92" s="60">
        <v>13007020</v>
      </c>
    </row>
    <row r="93" spans="19:20" ht="15" thickBot="1" x14ac:dyDescent="0.35">
      <c r="S93" s="59" t="s">
        <v>246</v>
      </c>
      <c r="T93" s="55">
        <v>13007999</v>
      </c>
    </row>
    <row r="94" spans="19:20" x14ac:dyDescent="0.3">
      <c r="S94"/>
      <c r="T94"/>
    </row>
    <row r="95" spans="19:20" x14ac:dyDescent="0.3">
      <c r="S95"/>
      <c r="T95"/>
    </row>
    <row r="96" spans="19:20" x14ac:dyDescent="0.3">
      <c r="S96"/>
      <c r="T96"/>
    </row>
    <row r="97" spans="19:20" x14ac:dyDescent="0.3">
      <c r="S97"/>
      <c r="T97"/>
    </row>
    <row r="98" spans="19:20" x14ac:dyDescent="0.3">
      <c r="S98"/>
      <c r="T98"/>
    </row>
    <row r="99" spans="19:20" x14ac:dyDescent="0.3">
      <c r="S99"/>
      <c r="T99"/>
    </row>
    <row r="100" spans="19:20" x14ac:dyDescent="0.3">
      <c r="S100"/>
      <c r="T100"/>
    </row>
    <row r="101" spans="19:20" x14ac:dyDescent="0.3">
      <c r="S101"/>
      <c r="T101"/>
    </row>
    <row r="102" spans="19:20" x14ac:dyDescent="0.3">
      <c r="S102"/>
      <c r="T102"/>
    </row>
    <row r="103" spans="19:20" x14ac:dyDescent="0.3">
      <c r="S103"/>
      <c r="T103"/>
    </row>
  </sheetData>
  <pageMargins left="0.7" right="0.7" top="0.75" bottom="0.75" header="0.3" footer="0.3"/>
  <pageSetup paperSize="9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V L V W N n f P 1 y k A A A A 9 g A A A B I A H A B D b 2 5 m a W c v U G F j a 2 F n Z S 5 4 b W w g o h g A K K A U A A A A A A A A A A A A A A A A A A A A A A A A A A A A h Y 9 B D o I w F E S v Q r q n L T U m S j 5 l 4 R a M i Y l x S 2 q F R v g Y W i x 3 c + G R v I I Y R d 2 5 n D d v M X O / 3 i A d m j q 4 6 M 6 a F h M S U U 4 C j a o 9 G C w T 0 r t j u C C p h E 2 h T k W p g 1 F G G w / 2 k J D K u X P M m P e e + h l t u 5 I J z i O 2 z 7 O t q n R T k I 9 s / s u h Q e s K V J p I 2 L 3 G S E E j s a R i L i g H N k H I D X 4 F M e 5 9 t j 8 Q V n 3 t + k 5 L r M N 1 B m y K w N 4 f 5 A N Q S w M E F A A C A A g A j V L V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1 S 1 V g o i k e 4 D g A A A B E A A A A T A B w A R m 9 y b X V s Y X M v U 2 V j d G l v b j E u b S C i G A A o o B Q A A A A A A A A A A A A A A A A A A A A A A A A A A A A r T k 0 u y c z P U w i G 0 I b W A F B L A Q I t A B Q A A g A I A I 1 S 1 V j Z 3 z 9 c p A A A A P Y A A A A S A A A A A A A A A A A A A A A A A A A A A A B D b 2 5 m a W c v U G F j a 2 F n Z S 5 4 b W x Q S w E C L Q A U A A I A C A C N U t V Y D 8 r p q 6 Q A A A D p A A A A E w A A A A A A A A A A A A A A A A D w A A A A W 0 N v b n R l b n R f V H l w Z X N d L n h t b F B L A Q I t A B Q A A g A I A I 1 S 1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p c G c W D 0 F R r u n h 5 q 4 T n f O A A A A A A I A A A A A A B B m A A A A A Q A A I A A A A P Z D X w i N t g k y a S t 9 p R U E g E C K J Q o y Y b 2 e B Q 1 c Z 6 t 3 o Z u 9 A A A A A A 6 A A A A A A g A A I A A A A G M M E X Z a A K a 2 K O V f 4 s 1 V p 4 z N q N d R v I X H q v 2 J B T 7 9 P 6 y D U A A A A K I 7 g v l y 9 d x 9 n 2 t i U C 3 G v u v 4 m 4 0 A U 4 H l J e Q k h m Q R Y s 1 Y H x m M B m 2 W v G q z h B p T 5 Y G m O O x h 3 e J a x D N 4 I K B 3 O J p F h 4 r U i U S 3 A t 6 D R m 1 w O m R g P C m c Q A A A A O 0 q A e 9 e 2 n 7 e n s K 8 c 2 g 3 N u w 4 6 E A T a H k n z K Y U 8 o H m l 0 C N o u o 3 f f o P 4 V 8 8 k V T L K L 1 E 4 3 8 U Z k M U P g c s m C O 4 r j v x H I A = < / D a t a M a s h u p > 
</file>

<file path=customXml/itemProps1.xml><?xml version="1.0" encoding="utf-8"?>
<ds:datastoreItem xmlns:ds="http://schemas.openxmlformats.org/officeDocument/2006/customXml" ds:itemID="{70D01F94-1B33-4B3D-AAA0-AF0725D7B29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81</vt:i4>
      </vt:variant>
    </vt:vector>
  </HeadingPairs>
  <TitlesOfParts>
    <vt:vector size="83" baseType="lpstr">
      <vt:lpstr>inschrijfformulier</vt:lpstr>
      <vt:lpstr>Validatie</vt:lpstr>
      <vt:lpstr>inschrijfformulier!Afdrukbereik</vt:lpstr>
      <vt:lpstr>agaat</vt:lpstr>
      <vt:lpstr>agaat_nieuwe_mutatie_combinaties</vt:lpstr>
      <vt:lpstr>albino</vt:lpstr>
      <vt:lpstr>bleekvleugel_mokkabruin</vt:lpstr>
      <vt:lpstr>bleekvleugel_mokkagrijs</vt:lpstr>
      <vt:lpstr>bleekvleugel_roodbruin</vt:lpstr>
      <vt:lpstr>bleekvleugel_roodgrijs</vt:lpstr>
      <vt:lpstr>bleekvleugel_serie_nieuwe__mutatie_combinaties</vt:lpstr>
      <vt:lpstr>bruin</vt:lpstr>
      <vt:lpstr>bruin_agaat</vt:lpstr>
      <vt:lpstr>bruinopaal</vt:lpstr>
      <vt:lpstr>donkerbuik</vt:lpstr>
      <vt:lpstr>donkerbuik_agaat</vt:lpstr>
      <vt:lpstr>donkerbuik_bruin</vt:lpstr>
      <vt:lpstr>donkerbuik_bruin_agaat</vt:lpstr>
      <vt:lpstr>donkerbuik_grijs</vt:lpstr>
      <vt:lpstr>donkerbuik_nieuwe_mutatie_combinaties</vt:lpstr>
      <vt:lpstr>donkerbuik_opaal</vt:lpstr>
      <vt:lpstr>donkerbuik_pastel</vt:lpstr>
      <vt:lpstr>geelstaart_alle_kleurslagen</vt:lpstr>
      <vt:lpstr>gekuifd_alle_kleurslagen</vt:lpstr>
      <vt:lpstr>gepareld_serie_nieuwe_mutatiecombinaties</vt:lpstr>
      <vt:lpstr>gepareld_zwartbruin</vt:lpstr>
      <vt:lpstr>gepareld_zwartgrijs</vt:lpstr>
      <vt:lpstr>getekend_met_kap_serie_nieuwe__mutatiecombinaties</vt:lpstr>
      <vt:lpstr>getekende_met_kap_grijs</vt:lpstr>
      <vt:lpstr>getekende_met_kap_mokkabruin</vt:lpstr>
      <vt:lpstr>getekende_met_kap_zwartbruin</vt:lpstr>
      <vt:lpstr>getekende_met_oogring_grijs</vt:lpstr>
      <vt:lpstr>getekende_met_oogring_mokkabruin</vt:lpstr>
      <vt:lpstr>getekende_met_oogring_roodbruin</vt:lpstr>
      <vt:lpstr>getekende_met_oogring_zwartbruin</vt:lpstr>
      <vt:lpstr>getekende_met_oogstreep___oogring_serie</vt:lpstr>
      <vt:lpstr>getekende_met_oogstreep_grijs</vt:lpstr>
      <vt:lpstr>getekende_met_oogstreep_mokkabruin</vt:lpstr>
      <vt:lpstr>getekende_met_oogstreep_roodbruin</vt:lpstr>
      <vt:lpstr>getekende_met_oogstreep_zwartbruin</vt:lpstr>
      <vt:lpstr>getekende_witkop_grijs</vt:lpstr>
      <vt:lpstr>getekende_witkop_mokkabruin</vt:lpstr>
      <vt:lpstr>getekende_witkop_roodbruin</vt:lpstr>
      <vt:lpstr>getekende_witkop_serie_nieuwe_mutatie_combinaties</vt:lpstr>
      <vt:lpstr>getekende_witkop_zwartbruin</vt:lpstr>
      <vt:lpstr>grijs</vt:lpstr>
      <vt:lpstr>grijs_serie_nieuwe_mutaties_en_mutatie_combinaties</vt:lpstr>
      <vt:lpstr>Japanse_Meeuw</vt:lpstr>
      <vt:lpstr>jetekende_met_kap_roodbruin</vt:lpstr>
      <vt:lpstr>Klasse</vt:lpstr>
      <vt:lpstr>Kleurslag</vt:lpstr>
      <vt:lpstr>Lonchura</vt:lpstr>
      <vt:lpstr>Loodbek</vt:lpstr>
      <vt:lpstr>mokkabruin</vt:lpstr>
      <vt:lpstr>mokkagrijs</vt:lpstr>
      <vt:lpstr>nieuwe_mutaties_enkelvoudig</vt:lpstr>
      <vt:lpstr>opaal</vt:lpstr>
      <vt:lpstr>opaal_nieuwe_mutatie_combinaties</vt:lpstr>
      <vt:lpstr>opaalgrijs</vt:lpstr>
      <vt:lpstr>overige_getekende</vt:lpstr>
      <vt:lpstr>Parelhalsamadine</vt:lpstr>
      <vt:lpstr>pastel</vt:lpstr>
      <vt:lpstr>pastel_mokkabruin</vt:lpstr>
      <vt:lpstr>pastel_mokkagrijs</vt:lpstr>
      <vt:lpstr>pastel_nieuwe_mutatie_combinaties</vt:lpstr>
      <vt:lpstr>pastel_roodbruin</vt:lpstr>
      <vt:lpstr>pastel_roodgrijs</vt:lpstr>
      <vt:lpstr>pastel_serie_nieuwe_mutaties_en_mutatie_combinaties</vt:lpstr>
      <vt:lpstr>pastelbruin</vt:lpstr>
      <vt:lpstr>pastelgrijs</vt:lpstr>
      <vt:lpstr>roodbruin</vt:lpstr>
      <vt:lpstr>roodgrijs</vt:lpstr>
      <vt:lpstr>SL_ino</vt:lpstr>
      <vt:lpstr>SL_ino_bruin</vt:lpstr>
      <vt:lpstr>SL_ino_créme</vt:lpstr>
      <vt:lpstr>SL_ino_grijs</vt:lpstr>
      <vt:lpstr>SL_ino_nieuwe_mutatie_combinaties</vt:lpstr>
      <vt:lpstr>Soort</vt:lpstr>
      <vt:lpstr>wildkleur</vt:lpstr>
      <vt:lpstr>wit</vt:lpstr>
      <vt:lpstr>Zilverbek</vt:lpstr>
      <vt:lpstr>zwartbruin</vt:lpstr>
      <vt:lpstr>zwartgrijs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Akkerman | DVE Project Support</dc:creator>
  <cp:lastModifiedBy>Berend Bosch</cp:lastModifiedBy>
  <cp:lastPrinted>2025-06-24T13:02:01Z</cp:lastPrinted>
  <dcterms:created xsi:type="dcterms:W3CDTF">2024-06-20T20:10:28Z</dcterms:created>
  <dcterms:modified xsi:type="dcterms:W3CDTF">2025-08-01T13:15:25Z</dcterms:modified>
</cp:coreProperties>
</file>