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kopy labtob\JMC redactie\Clubshow JMC\Clubshow 2024\Stukken\"/>
    </mc:Choice>
  </mc:AlternateContent>
  <xr:revisionPtr revIDLastSave="0" documentId="8_{E28291C6-FF39-4286-ACD5-7B21EAE92F23}" xr6:coauthVersionLast="47" xr6:coauthVersionMax="47" xr10:uidLastSave="{00000000-0000-0000-0000-000000000000}"/>
  <workbookProtection workbookAlgorithmName="SHA-512" workbookHashValue="CKxrptWpwW99tJGVAvLIcWlZwZns6XNjotCM7odmEksFoaeylNVuisjV/t0metboX7Bmr5cGs2WxtiHIvn1hmw==" workbookSaltValue="OUZHElWWSkcWEyVSx8MISA==" workbookSpinCount="100000" lockStructure="1"/>
  <bookViews>
    <workbookView xWindow="-108" yWindow="-108" windowWidth="23256" windowHeight="12456" xr2:uid="{7379F7CE-0668-4FB7-9092-446407D875BD}"/>
  </bookViews>
  <sheets>
    <sheet name="inschrijfformulier" sheetId="1" r:id="rId1"/>
    <sheet name="Validatie" sheetId="2" state="hidden" r:id="rId2"/>
  </sheets>
  <definedNames>
    <definedName name="_xlnm.Print_Area" localSheetId="0">inschrijfformulier!$A$1:$I$56</definedName>
    <definedName name="agaat">Validatie!$H$5</definedName>
    <definedName name="agaat_nieuwe_mutatie_combinaties">Validatie!$H$19</definedName>
    <definedName name="albino">Validatie!$E$50</definedName>
    <definedName name="bleekvleugel_mokkabruin">Validatie!$E$21</definedName>
    <definedName name="bleekvleugel_mokkagrijs">Validatie!$E$23</definedName>
    <definedName name="bleekvleugel_roodbruin">Validatie!$E$22</definedName>
    <definedName name="bleekvleugel_roodgrijs">Validatie!$E$24</definedName>
    <definedName name="bleekvleugel_serie_nieuwe__mutatie_combinaties">Validatie!$E$25</definedName>
    <definedName name="bruin">Validatie!$H$4</definedName>
    <definedName name="bruin_agaat">Validatie!$H$18</definedName>
    <definedName name="bruinopaal">Validatie!$H$15</definedName>
    <definedName name="donkerbuik">Validatie!$H$9</definedName>
    <definedName name="donkerbuik_agaat">Validatie!$H$21</definedName>
    <definedName name="donkerbuik_bruin">Validatie!$H$20</definedName>
    <definedName name="donkerbuik_bruin_agaat">Validatie!$H$25</definedName>
    <definedName name="donkerbuik_grijs">Validatie!$H$22</definedName>
    <definedName name="donkerbuik_nieuwe_mutatie_combinaties">Validatie!$H$26</definedName>
    <definedName name="donkerbuik_opaal">Validatie!$H$24</definedName>
    <definedName name="donkerbuik_pastel">Validatie!$H$23</definedName>
    <definedName name="geelstaart_alle_kleurslagen">Validatie!$H$27</definedName>
    <definedName name="gekuifd_alle_kleurslagen">Validatie!$E$51</definedName>
    <definedName name="gepareld_serie_nieuwe_mutatiecombinaties">Validatie!$E$28</definedName>
    <definedName name="gepareld_zwartbruin">Validatie!$E$26</definedName>
    <definedName name="gepareld_zwartgrijs">Validatie!$E$27</definedName>
    <definedName name="getekend_met_kap_serie_nieuwe__mutatiecombinaties">Validatie!$E$47</definedName>
    <definedName name="getekende_met_kap_grijs">Validatie!$E$46</definedName>
    <definedName name="getekende_met_kap_mokkabruin">Validatie!$E$44</definedName>
    <definedName name="getekende_met_kap_zwartbruin">Validatie!$E$43</definedName>
    <definedName name="getekende_met_oogring_grijs">Validatie!$E$41</definedName>
    <definedName name="getekende_met_oogring_mokkabruin">Validatie!$E$39</definedName>
    <definedName name="getekende_met_oogring_roodbruin">Validatie!$E$40</definedName>
    <definedName name="getekende_met_oogring_zwartbruin">Validatie!$E$38</definedName>
    <definedName name="getekende_met_oogstreep___oogring_serie">Validatie!$E$42</definedName>
    <definedName name="getekende_met_oogstreep_grijs">Validatie!$E$37</definedName>
    <definedName name="getekende_met_oogstreep_mokkabruin">Validatie!$E$35</definedName>
    <definedName name="getekende_met_oogstreep_roodbruin">Validatie!$E$36</definedName>
    <definedName name="getekende_met_oogstreep_zwartbruin">Validatie!$E$34</definedName>
    <definedName name="getekende_witkop_grijs">Validatie!$E$32</definedName>
    <definedName name="getekende_witkop_mokkabruin">Validatie!$E$30</definedName>
    <definedName name="getekende_witkop_roodbruin">Validatie!$E$31</definedName>
    <definedName name="getekende_witkop_serie_nieuwe_mutatie_combinaties">Validatie!$E$33</definedName>
    <definedName name="getekende_witkop_zwartbruin">Validatie!$E$29</definedName>
    <definedName name="grijs">Validatie!$H$6</definedName>
    <definedName name="grijs_serie_nieuwe_mutaties_en_mutatie_combinaties">Validatie!$E$13</definedName>
    <definedName name="Japanse_Meeuw">Validatie!$D$6:$D$51</definedName>
    <definedName name="jetekende_met_kap_roodbruin">Validatie!$E$45</definedName>
    <definedName name="Klasse">Validatie!$H$3:$H$60</definedName>
    <definedName name="Kleurslag">Validatie!$P$6:$P$29</definedName>
    <definedName name="Lonchura">Validatie!$S$5:$S$77</definedName>
    <definedName name="Loodbek">Validatie!$J$6:$J$33</definedName>
    <definedName name="mokkabruin">Validatie!$E$7</definedName>
    <definedName name="mokkagrijs">Validatie!$E$11</definedName>
    <definedName name="nieuwe_mutaties_enkelvoudig">Validatie!$E$9</definedName>
    <definedName name="opaal">Validatie!$H$8</definedName>
    <definedName name="opaal_nieuwe_mutatie_combinaties">Validatie!$H$17</definedName>
    <definedName name="opaalgrijs">Validatie!$H$16</definedName>
    <definedName name="overige_getekende">Validatie!$E$48</definedName>
    <definedName name="Parelhalsamadine">Validatie!$M$6:$M$7</definedName>
    <definedName name="pastel">Validatie!$H$7</definedName>
    <definedName name="pastel_mokkabruin">Validatie!$E$14</definedName>
    <definedName name="pastel_mokkagrijs">Validatie!$E$16</definedName>
    <definedName name="pastel_nieuwe_mutatie_combinaties">Validatie!$H$14</definedName>
    <definedName name="pastel_roodbruin">Validatie!$E$15</definedName>
    <definedName name="pastel_roodgrijs">Validatie!$E$17</definedName>
    <definedName name="pastel_serie_nieuwe_mutaties_en_mutatie_combinaties">Validatie!$E$18</definedName>
    <definedName name="pastelbruin">Validatie!$H$12</definedName>
    <definedName name="pastelgrijs">Validatie!$H$13</definedName>
    <definedName name="roodbruin">Validatie!$E$8</definedName>
    <definedName name="roodgrijs">Validatie!$E$12</definedName>
    <definedName name="SL_ino">Validatie!$H$10</definedName>
    <definedName name="SL_ino_bruin">Validatie!$H$28</definedName>
    <definedName name="SL_ino_créme">Validatie!$E$19</definedName>
    <definedName name="SL_ino_grijs">Validatie!$E$20</definedName>
    <definedName name="SL_ino_nieuwe_mutatie_combinaties">Validatie!$H$29</definedName>
    <definedName name="Soort">Validatie!$B$6:$B$11</definedName>
    <definedName name="wildkleur">Validatie!$H$3</definedName>
    <definedName name="wit">Validatie!$E$49</definedName>
    <definedName name="Zilverbek">Validatie!$G$6:$G$32</definedName>
    <definedName name="zwartbruin">Validatie!$E$6</definedName>
    <definedName name="zwartgrijs">Validatie!$E$10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H43" i="1"/>
  <c r="G43" i="1"/>
  <c r="E43" i="1"/>
  <c r="F43" i="1"/>
  <c r="F46" i="1" l="1"/>
  <c r="G45" i="1" s="1"/>
  <c r="H45" i="1" s="1"/>
  <c r="I45" i="1" s="1"/>
  <c r="G48" i="1" s="1"/>
  <c r="I10" i="1"/>
  <c r="I11" i="1"/>
  <c r="I12" i="1"/>
  <c r="I9" i="1"/>
  <c r="H48" i="1" l="1"/>
  <c r="E48" i="1" l="1"/>
</calcChain>
</file>

<file path=xl/sharedStrings.xml><?xml version="1.0" encoding="utf-8"?>
<sst xmlns="http://schemas.openxmlformats.org/spreadsheetml/2006/main" count="253" uniqueCount="220">
  <si>
    <r>
      <t>INSCHRIJFFORMULIER  JMC CLUBSHOW 2024</t>
    </r>
    <r>
      <rPr>
        <sz val="9"/>
        <color theme="1"/>
        <rFont val="Verdana"/>
        <family val="2"/>
      </rPr>
      <t>.</t>
    </r>
    <r>
      <rPr>
        <sz val="12"/>
        <color theme="1"/>
        <rFont val="Times New Roman"/>
        <family val="1"/>
      </rPr>
      <t xml:space="preserve"> </t>
    </r>
  </si>
  <si>
    <t xml:space="preserve">De betaling dient gelijktijdig te gebeuren door middel van overboeking van het verschuldigde bedrag naar IBAN: NL63 INGB 0001725777  t.n.v. Japanse Meeuwen Club. </t>
  </si>
  <si>
    <t>Klasse</t>
  </si>
  <si>
    <t>Soort</t>
  </si>
  <si>
    <t>Kleur</t>
  </si>
  <si>
    <t xml:space="preserve"> </t>
  </si>
  <si>
    <t xml:space="preserve">  zwartbruin</t>
  </si>
  <si>
    <t xml:space="preserve">  mokkabruin</t>
  </si>
  <si>
    <t xml:space="preserve">  roodbruin</t>
  </si>
  <si>
    <t xml:space="preserve">  nieuwe mutaties enkelvoudig</t>
  </si>
  <si>
    <t xml:space="preserve">  zwartgrijs</t>
  </si>
  <si>
    <t xml:space="preserve">  mokkagrijs</t>
  </si>
  <si>
    <t xml:space="preserve">  roodgrijs</t>
  </si>
  <si>
    <t xml:space="preserve">  grijs serie nieuwe mutaties en mutatie combinaties </t>
  </si>
  <si>
    <t xml:space="preserve">  pastel mokkabruin</t>
  </si>
  <si>
    <t xml:space="preserve">  pastel roodbruin</t>
  </si>
  <si>
    <t xml:space="preserve">  pastel mokkagrijs</t>
  </si>
  <si>
    <t xml:space="preserve">  pastel roodgrijs</t>
  </si>
  <si>
    <t xml:space="preserve">  pastel serie nieuwe mutaties en mutatie combinaties </t>
  </si>
  <si>
    <t xml:space="preserve">  SL ino-créme</t>
  </si>
  <si>
    <t xml:space="preserve">  SL ino grijs </t>
  </si>
  <si>
    <t xml:space="preserve">  bleekvleugel mokkabruin</t>
  </si>
  <si>
    <t xml:space="preserve">  bleekvleugel roodbruin</t>
  </si>
  <si>
    <t xml:space="preserve">  bleekvleugel mokkagrijs</t>
  </si>
  <si>
    <t xml:space="preserve">  bleekvleugel roodgrijs</t>
  </si>
  <si>
    <t xml:space="preserve">  bleekvleugel serie nieuwe  mutatie combinaties </t>
  </si>
  <si>
    <t xml:space="preserve">  gepareld zwartbruin</t>
  </si>
  <si>
    <t xml:space="preserve">  gepareld zwartgrijs</t>
  </si>
  <si>
    <t xml:space="preserve">  gepareld serie nieuwe mutatiecombinaties </t>
  </si>
  <si>
    <t xml:space="preserve">  getekende witkop zwartbruin</t>
  </si>
  <si>
    <t xml:space="preserve">  getekende witkop mokkabruin</t>
  </si>
  <si>
    <t xml:space="preserve">  getekende witkop roodbruin</t>
  </si>
  <si>
    <t xml:space="preserve">  getekende witkop grijs</t>
  </si>
  <si>
    <t xml:space="preserve">  getekende witkop serie nieuwe mutatie combinaties </t>
  </si>
  <si>
    <t xml:space="preserve">  getekende met oogstreep zwartbruin</t>
  </si>
  <si>
    <t xml:space="preserve">  getekende met oogstreep mokkabruin</t>
  </si>
  <si>
    <t xml:space="preserve">  getekende met oogstreep roodbruin</t>
  </si>
  <si>
    <t xml:space="preserve">  getekende met oogstreep grijs</t>
  </si>
  <si>
    <t xml:space="preserve">  getekende met oogring zwartbruin</t>
  </si>
  <si>
    <t xml:space="preserve">  getekende met oogring mokkabruin</t>
  </si>
  <si>
    <t xml:space="preserve">  getekende met oogring roodbruin</t>
  </si>
  <si>
    <t xml:space="preserve">  getekende met oogring grijs</t>
  </si>
  <si>
    <t xml:space="preserve">  getekende met oogstreep - oogring serie </t>
  </si>
  <si>
    <t xml:space="preserve">  getekende met kap zwartbruin</t>
  </si>
  <si>
    <t xml:space="preserve">  getekende met kap mokkabruin</t>
  </si>
  <si>
    <t xml:space="preserve">  jetekende met kap roodbruin</t>
  </si>
  <si>
    <t xml:space="preserve">  getekende met kap grijs</t>
  </si>
  <si>
    <t xml:space="preserve">  getekend met kap serie nieuwe  mutatiecombinaties </t>
  </si>
  <si>
    <t xml:space="preserve">  overige getekende</t>
  </si>
  <si>
    <t xml:space="preserve">  wit</t>
  </si>
  <si>
    <t xml:space="preserve">  albino</t>
  </si>
  <si>
    <t xml:space="preserve">  gekuifd alle kleurslagen</t>
  </si>
  <si>
    <t>Japanse Meeuw</t>
  </si>
  <si>
    <t>Rijstvogel wildkleur (Cites lijst B)</t>
  </si>
  <si>
    <t>Rijstvogel agaat</t>
  </si>
  <si>
    <t>Rijstvogel SL ino</t>
  </si>
  <si>
    <t>Rijstvogel pastel</t>
  </si>
  <si>
    <t>Rijstvogel mokkabruin</t>
  </si>
  <si>
    <t>Rijstvogel roodbruin</t>
  </si>
  <si>
    <t>Rijstvogel opaal</t>
  </si>
  <si>
    <t>Rijstvogel topaas</t>
  </si>
  <si>
    <t>Rijstvogel nieuwe mutaties enkelvoudig</t>
  </si>
  <si>
    <t>Rijstvogel agaat nieuwe mutatie combinaties</t>
  </si>
  <si>
    <t>Rijstvogel pastel agaat</t>
  </si>
  <si>
    <t>Rijstvogel pastel mokkabruin</t>
  </si>
  <si>
    <t>Rijstvogel pastel opaal</t>
  </si>
  <si>
    <t>Rijstvogel pastel topaas</t>
  </si>
  <si>
    <t xml:space="preserve">Rijstvogel pastel nieuwe mutatie combinaties </t>
  </si>
  <si>
    <t>Rijstvogel opaal mokkabruin</t>
  </si>
  <si>
    <t>Rijstvogel opaal topaas</t>
  </si>
  <si>
    <t>Rijstvogel opaal nieuwe mutatie combinaties</t>
  </si>
  <si>
    <t>Rijstvogel topaas mokkabruin</t>
  </si>
  <si>
    <t>Rijstvogel topaas nieuwe mutaties mutatie combinaties</t>
  </si>
  <si>
    <t>Rijstvogel overige kleurslagen nieuwe mutatie combinaties</t>
  </si>
  <si>
    <t>Rijstvogel Wit en Albino</t>
  </si>
  <si>
    <t>Timor rijstvogel wildkleur</t>
  </si>
  <si>
    <t>Rijstvogel</t>
  </si>
  <si>
    <t>Zilverbek</t>
  </si>
  <si>
    <t>Loodbek</t>
  </si>
  <si>
    <t xml:space="preserve"> wildkleur</t>
  </si>
  <si>
    <t xml:space="preserve"> bruin</t>
  </si>
  <si>
    <t xml:space="preserve"> agaat</t>
  </si>
  <si>
    <t xml:space="preserve"> grijs</t>
  </si>
  <si>
    <t xml:space="preserve"> opaal</t>
  </si>
  <si>
    <t xml:space="preserve"> pastel</t>
  </si>
  <si>
    <t xml:space="preserve"> donkerbuik</t>
  </si>
  <si>
    <t xml:space="preserve"> donkerstuit</t>
  </si>
  <si>
    <t xml:space="preserve"> nieuwe mutaties enkelvoudig</t>
  </si>
  <si>
    <t xml:space="preserve"> pastelbruin</t>
  </si>
  <si>
    <t xml:space="preserve"> pastelgrijs</t>
  </si>
  <si>
    <t xml:space="preserve"> pastel nieuwe mutatie combinaties </t>
  </si>
  <si>
    <t xml:space="preserve"> bruinopaal</t>
  </si>
  <si>
    <t xml:space="preserve"> opaalgrijs</t>
  </si>
  <si>
    <t xml:space="preserve"> opaal nieuwe mutatie combinaties </t>
  </si>
  <si>
    <t xml:space="preserve"> bruingrijs</t>
  </si>
  <si>
    <t xml:space="preserve"> bruin-agaat</t>
  </si>
  <si>
    <t xml:space="preserve"> nieuwe mutatie combinaties overige</t>
  </si>
  <si>
    <t xml:space="preserve"> donkerbuik nieuwe mutatie combinaties </t>
  </si>
  <si>
    <t xml:space="preserve"> donkerstuit wildkleur</t>
  </si>
  <si>
    <t xml:space="preserve"> donkerstuit bruin</t>
  </si>
  <si>
    <t xml:space="preserve"> donkerstuit agaat</t>
  </si>
  <si>
    <t xml:space="preserve"> donkerstuit grijs</t>
  </si>
  <si>
    <t xml:space="preserve"> donkerstuit opaal</t>
  </si>
  <si>
    <t xml:space="preserve"> donkerstuit nieuwe mutatie combinaties </t>
  </si>
  <si>
    <t xml:space="preserve"> geelstaart alle kleurslagen</t>
  </si>
  <si>
    <t xml:space="preserve"> SL ino-bruin</t>
  </si>
  <si>
    <t xml:space="preserve"> SL ino nieuwe mutatie combinaties </t>
  </si>
  <si>
    <t xml:space="preserve"> SL ino</t>
  </si>
  <si>
    <t xml:space="preserve"> agaat nieuwe mutatie combinaties</t>
  </si>
  <si>
    <t xml:space="preserve"> donkerbuik bruin</t>
  </si>
  <si>
    <t xml:space="preserve"> donkerbuik agaat</t>
  </si>
  <si>
    <t xml:space="preserve"> donkerbuik grijs</t>
  </si>
  <si>
    <t xml:space="preserve"> donkerbuik pastel</t>
  </si>
  <si>
    <t xml:space="preserve"> donkerbuik opaal</t>
  </si>
  <si>
    <t xml:space="preserve"> donkerbuik bruin-agaat</t>
  </si>
  <si>
    <t>wildkleur</t>
  </si>
  <si>
    <t xml:space="preserve">Parelhalsamadine </t>
  </si>
  <si>
    <t>Parelhalsamadine</t>
  </si>
  <si>
    <t>Bruinborstrietvink wildkleur</t>
  </si>
  <si>
    <t>Dwergrietvink wildkleur</t>
  </si>
  <si>
    <t>Witborstrietvink wildkleur man</t>
  </si>
  <si>
    <t>Witborstrietvink wildkleur pop</t>
  </si>
  <si>
    <t>Gele rietvink wildkleur</t>
  </si>
  <si>
    <t>Zwartborstrietvink wildkleur</t>
  </si>
  <si>
    <t>Rietvinken  niet genoemde soorten</t>
  </si>
  <si>
    <t>Bruinborstrietvink mokkabruin</t>
  </si>
  <si>
    <t>Bruinborstrietvink roodbruin</t>
  </si>
  <si>
    <t>Bruinborstrietvink grijs</t>
  </si>
  <si>
    <t>Bruinborstrietvink SL ino</t>
  </si>
  <si>
    <t>Bruinborstrietvink gekuifd</t>
  </si>
  <si>
    <t>Dwergrietvink roodbruin</t>
  </si>
  <si>
    <t>Gele rietvink bruin</t>
  </si>
  <si>
    <t xml:space="preserve">Rietvinken nieuwe  mutaties </t>
  </si>
  <si>
    <t>Driekleurnon wildkleur</t>
  </si>
  <si>
    <t>Zwartkopnon wildkleur</t>
  </si>
  <si>
    <t>Chinese zwartkopnon wildkleur</t>
  </si>
  <si>
    <t>Bruinkopnon wildkleur</t>
  </si>
  <si>
    <t>Schildnon wildkleur</t>
  </si>
  <si>
    <t>Witkopnon wildkleur</t>
  </si>
  <si>
    <t>Bleekkopnon wildkleur</t>
  </si>
  <si>
    <t>Witschedelnon wildkleur</t>
  </si>
  <si>
    <t>Diksnavelnon wildkleur</t>
  </si>
  <si>
    <t>Hadesnon wildkleur</t>
  </si>
  <si>
    <t>Vijfkleurennon wildkleur</t>
  </si>
  <si>
    <t>Prachtnon wildkleur</t>
  </si>
  <si>
    <t>Overige nonnen wildkleur niet genoemde soorten</t>
  </si>
  <si>
    <t>Driekleurnon bruin</t>
  </si>
  <si>
    <t>Driekleurnon roodbruin</t>
  </si>
  <si>
    <t>Witkopnon bruin</t>
  </si>
  <si>
    <t>Witkopnon roodbruin</t>
  </si>
  <si>
    <t>Witkopnon SL ino</t>
  </si>
  <si>
    <t>Hadesnon mokkabruin</t>
  </si>
  <si>
    <t xml:space="preserve">Nonnen nieuwe mutaties  </t>
  </si>
  <si>
    <t>Spitsstaartbronzeman wildkleur</t>
  </si>
  <si>
    <t>Javabronzeman wildkleur</t>
  </si>
  <si>
    <t>Molukkenbronzeman wildkleur</t>
  </si>
  <si>
    <t>Borneobronzeman wildkleur</t>
  </si>
  <si>
    <t>Treurbronzeman wildkleur</t>
  </si>
  <si>
    <t>Geparelde bronzeman wildkleur</t>
  </si>
  <si>
    <t>Bronzemannen niet genoemde soorten</t>
  </si>
  <si>
    <t>Spitsstaartbronzeman mokkabruin</t>
  </si>
  <si>
    <t>Spitsstaartbronzeman roodbruin</t>
  </si>
  <si>
    <t xml:space="preserve">Spitsstaartbronzeman grijs </t>
  </si>
  <si>
    <t xml:space="preserve">Spitsstaartbronzeman pastel </t>
  </si>
  <si>
    <t>Spitsstaartbronzeman pastelgrijs</t>
  </si>
  <si>
    <t>Spitsstaartbronzeman SL ino</t>
  </si>
  <si>
    <t>Spitsstaart bronzeman nieuwe mutaties en combinaties</t>
  </si>
  <si>
    <t>Molukkenbronzeman mokkabruin</t>
  </si>
  <si>
    <t>Molukkenbronzeman roodbruin</t>
  </si>
  <si>
    <t>Molukkenbronzeman grijs</t>
  </si>
  <si>
    <t>Molukkenbronzeman pastel</t>
  </si>
  <si>
    <t>Molukkenbronzeman pastelgrijs</t>
  </si>
  <si>
    <t>Molukkenbronzeman SL ino</t>
  </si>
  <si>
    <t>Molukken bronzeman nieuwe mutaties en combinaties</t>
  </si>
  <si>
    <t>Borneobronzeman mokkabruin</t>
  </si>
  <si>
    <t>Borneobronzeman roodbruin</t>
  </si>
  <si>
    <t>Borneobronzeman grijs</t>
  </si>
  <si>
    <t>Borneobronzeman pastel</t>
  </si>
  <si>
    <t>Borneobronzeman pastelgrijs</t>
  </si>
  <si>
    <t>Borneobronzeman SL ino</t>
  </si>
  <si>
    <t xml:space="preserve">Borneo bronzeman nieuwe mutaties en combinaties </t>
  </si>
  <si>
    <t>Javabronzeman pastel</t>
  </si>
  <si>
    <t xml:space="preserve">Java bronzeman nieuwe mutaties </t>
  </si>
  <si>
    <t>Indische muskaatvink wildkleur</t>
  </si>
  <si>
    <t>Javaanse muskaatvink wildkleur</t>
  </si>
  <si>
    <t>Chinese muskaatvink wildkleur</t>
  </si>
  <si>
    <t>Indische muskaatvink nieuwe mutaties en combinaties</t>
  </si>
  <si>
    <t xml:space="preserve">Javaanse muskaatvink nieuwe mutaties en combinaties </t>
  </si>
  <si>
    <t xml:space="preserve">Chinese muskaatvink nieuwe mutaties en combinaties </t>
  </si>
  <si>
    <t>Dwergekstertje wildkleur</t>
  </si>
  <si>
    <t>Dwergekstertje nieuwe mutaties en combinaties</t>
  </si>
  <si>
    <t>Lonchura</t>
  </si>
  <si>
    <t>Japanse_Meeuw</t>
  </si>
  <si>
    <t>Aantal vogels ingeschreven vogels</t>
  </si>
  <si>
    <t>Administratie- en portokosten</t>
  </si>
  <si>
    <t>Totaal</t>
  </si>
  <si>
    <t>vogels</t>
  </si>
  <si>
    <t>administratie</t>
  </si>
  <si>
    <t>Voorletter:</t>
  </si>
  <si>
    <t>Adres</t>
  </si>
  <si>
    <t>Achternaam</t>
  </si>
  <si>
    <t>Woonplaats</t>
  </si>
  <si>
    <t>Land</t>
  </si>
  <si>
    <t>Kweeknummer</t>
  </si>
  <si>
    <t>Geb. datum bij jeugd</t>
  </si>
  <si>
    <t>E-mail adres</t>
  </si>
  <si>
    <t>Handtekening</t>
  </si>
  <si>
    <t>(bij jeugd de verzorger)</t>
  </si>
  <si>
    <t xml:space="preserve">Iedere ingeschreven vogel dient betaald te worden.  </t>
  </si>
  <si>
    <t>Stam 22/23/24    1 vogel per regel</t>
  </si>
  <si>
    <t>Stel 22/23/24       1 vogel per regel</t>
  </si>
  <si>
    <t>Enk. 22/23/24      1 vogel per regel</t>
  </si>
  <si>
    <t>Bedrag  verzekering per vogel</t>
  </si>
  <si>
    <t>Postcode</t>
  </si>
  <si>
    <r>
      <t xml:space="preserve">De show wordt gehouden in het gebouw "Leerdamse Vogelvrienden", P.M. van Gendtstraat 23 te Leerdam. Inbrengen op zaterdag 21 september 2023 van 08.00 tot 09.00 uur. S.v.p. dit formulier volledig invullen, op volgorde van het vraagprogramma (zie bijlage) en uiterlijk </t>
    </r>
    <r>
      <rPr>
        <b/>
        <sz val="12"/>
        <color theme="1"/>
        <rFont val="Verdana"/>
        <family val="2"/>
      </rPr>
      <t>8 september 2024</t>
    </r>
    <r>
      <rPr>
        <sz val="12"/>
        <color theme="1"/>
        <rFont val="Verdana"/>
        <family val="2"/>
      </rPr>
      <t xml:space="preserve"> in zenden aan en in bezit van:</t>
    </r>
  </si>
  <si>
    <t xml:space="preserve">(iedere 5 de ingezonden vogels is gratis)    </t>
  </si>
  <si>
    <t xml:space="preserve">Aantal vogels </t>
  </si>
  <si>
    <t>Totaal aantal</t>
  </si>
  <si>
    <t>Nieuwe mutatie combinaties</t>
  </si>
  <si>
    <t>B.Bosch, middels e-mail:  berend.bosch1957@gmail.com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</si>
</sst>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Red]#,##0"/>
  </numFmts>
  <fonts count="22" x14ac:knownFonts="1">
    <font>
      <sz val="11"/>
      <color theme="1"/>
      <name val="Aptos Narrow"/>
      <family val="2"/>
      <scheme val="minor"/>
    </font>
    <font>
      <sz val="12"/>
      <color theme="1"/>
      <name val="Times New Roman"/>
      <family val="1"/>
    </font>
    <font>
      <sz val="12"/>
      <color theme="1"/>
      <name val="Verdana"/>
      <family val="2"/>
    </font>
    <font>
      <sz val="9"/>
      <color theme="1"/>
      <name val="Verdana"/>
      <family val="2"/>
    </font>
    <font>
      <b/>
      <sz val="9"/>
      <color theme="1"/>
      <name val="Verdana"/>
      <family val="2"/>
    </font>
    <font>
      <u/>
      <sz val="11"/>
      <color theme="10"/>
      <name val="Aptos Narrow"/>
      <family val="2"/>
      <scheme val="minor"/>
    </font>
    <font>
      <sz val="11"/>
      <name val="Aptos Narrow"/>
      <family val="2"/>
      <scheme val="minor"/>
    </font>
    <font>
      <sz val="10"/>
      <name val="Arial"/>
      <family val="2"/>
    </font>
    <font>
      <sz val="10"/>
      <color rgb="FFFF0000"/>
      <name val="Arial"/>
      <family val="2"/>
    </font>
    <font>
      <sz val="11"/>
      <color theme="1"/>
      <name val="Aptos Narrow"/>
      <family val="2"/>
      <scheme val="minor"/>
    </font>
    <font>
      <b/>
      <sz val="11"/>
      <color theme="1"/>
      <name val="Aptos Narrow"/>
      <family val="2"/>
      <scheme val="minor"/>
    </font>
    <font>
      <b/>
      <sz val="12"/>
      <color theme="1"/>
      <name val="Verdana"/>
      <family val="2"/>
    </font>
    <font>
      <sz val="12"/>
      <color theme="1"/>
      <name val="Aptos Narrow"/>
      <family val="2"/>
      <scheme val="minor"/>
    </font>
    <font>
      <b/>
      <sz val="12"/>
      <color theme="1"/>
      <name val="Calibri"/>
      <family val="2"/>
    </font>
    <font>
      <sz val="12"/>
      <color rgb="FF0070C0"/>
      <name val="Aptos Narrow"/>
      <family val="2"/>
      <scheme val="minor"/>
    </font>
    <font>
      <b/>
      <sz val="14"/>
      <color theme="1"/>
      <name val="Verdana"/>
      <family val="2"/>
    </font>
    <font>
      <sz val="14"/>
      <color theme="1"/>
      <name val="Aptos Narrow"/>
      <family val="2"/>
      <scheme val="minor"/>
    </font>
    <font>
      <sz val="14"/>
      <color theme="0"/>
      <name val="Aptos Narrow"/>
      <family val="2"/>
      <scheme val="minor"/>
    </font>
    <font>
      <b/>
      <sz val="14"/>
      <color theme="1"/>
      <name val="Aptos Narrow"/>
      <family val="2"/>
      <scheme val="minor"/>
    </font>
    <font>
      <b/>
      <sz val="11"/>
      <color theme="1"/>
      <name val="Verdana"/>
      <family val="2"/>
    </font>
    <font>
      <b/>
      <sz val="10"/>
      <color theme="1"/>
      <name val="Aptos Narrow"/>
      <family val="2"/>
      <scheme val="minor"/>
    </font>
    <font>
      <b/>
      <sz val="12"/>
      <color theme="1"/>
      <name val="Aptos Narrow"/>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0FAEC"/>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44" fontId="9" fillId="0" borderId="0" applyFont="0" applyFill="0" applyBorder="0" applyAlignment="0" applyProtection="0"/>
  </cellStyleXfs>
  <cellXfs count="65">
    <xf numFmtId="0" fontId="0" fillId="0" borderId="0" xfId="0"/>
    <xf numFmtId="0" fontId="2" fillId="0" borderId="0" xfId="0" applyFont="1" applyAlignment="1">
      <alignment vertical="center"/>
    </xf>
    <xf numFmtId="0" fontId="6" fillId="0" borderId="0" xfId="0" applyFont="1" applyAlignment="1">
      <alignment horizontal="left"/>
    </xf>
    <xf numFmtId="164" fontId="6" fillId="0" borderId="1" xfId="0" applyNumberFormat="1" applyFont="1" applyBorder="1" applyAlignment="1">
      <alignment horizontal="left"/>
    </xf>
    <xf numFmtId="164" fontId="6" fillId="0" borderId="0" xfId="0" applyNumberFormat="1" applyFont="1" applyAlignment="1">
      <alignment horizontal="left"/>
    </xf>
    <xf numFmtId="3" fontId="8" fillId="0" borderId="0" xfId="0" applyNumberFormat="1" applyFont="1"/>
    <xf numFmtId="0" fontId="6" fillId="0" borderId="2" xfId="0" applyFont="1" applyBorder="1"/>
    <xf numFmtId="3" fontId="7" fillId="0" borderId="1" xfId="0" applyNumberFormat="1" applyFont="1" applyBorder="1" applyAlignment="1">
      <alignment horizontal="left"/>
    </xf>
    <xf numFmtId="0" fontId="6" fillId="0" borderId="1" xfId="0" applyFont="1" applyBorder="1"/>
    <xf numFmtId="0" fontId="6" fillId="0" borderId="0" xfId="0" applyFont="1"/>
    <xf numFmtId="3" fontId="6" fillId="0" borderId="1" xfId="0" applyNumberFormat="1" applyFont="1" applyBorder="1"/>
    <xf numFmtId="3" fontId="6" fillId="0" borderId="0" xfId="0" applyNumberFormat="1" applyFont="1"/>
    <xf numFmtId="0" fontId="6" fillId="0" borderId="4" xfId="0" applyFont="1" applyBorder="1"/>
    <xf numFmtId="3" fontId="6" fillId="0" borderId="4" xfId="0" applyNumberFormat="1" applyFont="1" applyBorder="1"/>
    <xf numFmtId="3" fontId="6" fillId="2" borderId="1" xfId="0" applyNumberFormat="1" applyFont="1" applyFill="1" applyBorder="1"/>
    <xf numFmtId="164" fontId="6" fillId="0" borderId="5" xfId="0" applyNumberFormat="1" applyFont="1" applyBorder="1" applyAlignment="1">
      <alignment horizontal="left"/>
    </xf>
    <xf numFmtId="0" fontId="6" fillId="0" borderId="6" xfId="0" applyFont="1" applyBorder="1"/>
    <xf numFmtId="164" fontId="6" fillId="0" borderId="3" xfId="0" applyNumberFormat="1" applyFont="1" applyBorder="1" applyAlignment="1">
      <alignment horizontal="left"/>
    </xf>
    <xf numFmtId="0" fontId="6" fillId="2" borderId="2" xfId="0" applyFont="1" applyFill="1" applyBorder="1"/>
    <xf numFmtId="0" fontId="4" fillId="0" borderId="1" xfId="0" applyFont="1" applyBorder="1" applyAlignment="1">
      <alignment vertical="center" wrapText="1"/>
    </xf>
    <xf numFmtId="0" fontId="4" fillId="0" borderId="11" xfId="0" applyFont="1" applyBorder="1" applyAlignment="1">
      <alignment vertical="center" wrapText="1"/>
    </xf>
    <xf numFmtId="3" fontId="6" fillId="0" borderId="5" xfId="0" applyNumberFormat="1" applyFont="1" applyBorder="1"/>
    <xf numFmtId="3" fontId="6" fillId="0" borderId="3" xfId="0" applyNumberFormat="1" applyFont="1" applyBorder="1"/>
    <xf numFmtId="0" fontId="10" fillId="0" borderId="0" xfId="0" applyFont="1"/>
    <xf numFmtId="3" fontId="6" fillId="0" borderId="1" xfId="0" applyNumberFormat="1" applyFont="1" applyBorder="1" applyAlignment="1">
      <alignment horizontal="left"/>
    </xf>
    <xf numFmtId="3" fontId="7" fillId="0" borderId="5" xfId="0" applyNumberFormat="1" applyFont="1" applyBorder="1"/>
    <xf numFmtId="3" fontId="6" fillId="0" borderId="4" xfId="0" applyNumberFormat="1" applyFont="1" applyBorder="1" applyAlignment="1">
      <alignment horizontal="left"/>
    </xf>
    <xf numFmtId="0" fontId="4" fillId="3" borderId="1"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0" fontId="2" fillId="0" borderId="0" xfId="0" applyFont="1" applyAlignment="1">
      <alignment vertical="center" wrapText="1"/>
    </xf>
    <xf numFmtId="0" fontId="12" fillId="0" borderId="0" xfId="0" applyFont="1"/>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4" fillId="0" borderId="0" xfId="1" applyFont="1" applyAlignment="1">
      <alignment vertical="center"/>
    </xf>
    <xf numFmtId="0" fontId="14" fillId="0" borderId="0" xfId="0" applyFont="1"/>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6" fillId="0" borderId="0" xfId="0" applyFont="1"/>
    <xf numFmtId="0" fontId="17" fillId="0" borderId="0" xfId="0" applyFont="1"/>
    <xf numFmtId="44" fontId="16" fillId="0" borderId="0" xfId="2" applyFont="1"/>
    <xf numFmtId="0" fontId="15" fillId="4" borderId="0" xfId="0" applyFont="1" applyFill="1" applyAlignment="1" applyProtection="1">
      <alignment vertical="center"/>
      <protection locked="0"/>
    </xf>
    <xf numFmtId="0" fontId="18" fillId="0" borderId="0" xfId="0" applyFont="1"/>
    <xf numFmtId="44" fontId="18" fillId="0" borderId="0" xfId="0" applyNumberFormat="1" applyFont="1"/>
    <xf numFmtId="44" fontId="16" fillId="0" borderId="0" xfId="0" applyNumberFormat="1" applyFont="1"/>
    <xf numFmtId="0" fontId="16" fillId="0" borderId="15" xfId="0" applyFont="1" applyBorder="1" applyProtection="1">
      <protection locked="0"/>
    </xf>
    <xf numFmtId="44" fontId="16" fillId="0" borderId="0" xfId="0" applyNumberFormat="1" applyFont="1" applyProtection="1">
      <protection locked="0"/>
    </xf>
    <xf numFmtId="0" fontId="16" fillId="0" borderId="17" xfId="0" applyFont="1" applyBorder="1" applyProtection="1">
      <protection locked="0"/>
    </xf>
    <xf numFmtId="0" fontId="16" fillId="0" borderId="0" xfId="0" applyFont="1" applyProtection="1">
      <protection locked="0"/>
    </xf>
    <xf numFmtId="0" fontId="16" fillId="0" borderId="16" xfId="0" applyFont="1" applyBorder="1" applyProtection="1">
      <protection locked="0"/>
    </xf>
    <xf numFmtId="0" fontId="16" fillId="0" borderId="16" xfId="0" applyFont="1" applyBorder="1"/>
    <xf numFmtId="0" fontId="16" fillId="0" borderId="4" xfId="0" applyFont="1" applyBorder="1"/>
    <xf numFmtId="44" fontId="16" fillId="0" borderId="18" xfId="0" applyNumberFormat="1" applyFont="1" applyBorder="1"/>
    <xf numFmtId="0" fontId="16" fillId="0" borderId="4" xfId="0" applyFont="1" applyBorder="1" applyAlignment="1">
      <alignment horizontal="center"/>
    </xf>
    <xf numFmtId="0" fontId="16" fillId="0" borderId="0" xfId="0" applyFont="1" applyAlignment="1">
      <alignment horizontal="center"/>
    </xf>
    <xf numFmtId="0" fontId="11"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44" fontId="4" fillId="4" borderId="1" xfId="0" applyNumberFormat="1" applyFont="1" applyFill="1" applyBorder="1" applyAlignment="1" applyProtection="1">
      <alignment vertical="center" wrapText="1"/>
      <protection locked="0"/>
    </xf>
    <xf numFmtId="44" fontId="19" fillId="5" borderId="13" xfId="0" applyNumberFormat="1"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2" fillId="0" borderId="0" xfId="0" applyFont="1" applyAlignment="1">
      <alignment horizontal="center" vertical="center" wrapText="1"/>
    </xf>
    <xf numFmtId="0" fontId="14" fillId="0" borderId="0" xfId="1" applyFont="1" applyAlignment="1">
      <alignment horizontal="center" vertical="center"/>
    </xf>
  </cellXfs>
  <cellStyles count="3">
    <cellStyle name="Hyperlink" xfId="1" builtinId="8"/>
    <cellStyle name="Standaard" xfId="0" builtinId="0"/>
    <cellStyle name="Valuta" xfId="2" builtinId="4"/>
  </cellStyles>
  <dxfs count="22">
    <dxf>
      <font>
        <b/>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0"/>
        <color auto="1"/>
        <name val="Arial"/>
        <family val="2"/>
        <scheme val="none"/>
      </font>
      <numFmt numFmtId="3"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ptos Narrow"/>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1"/>
        <color auto="1"/>
        <name val="Aptos Narrow"/>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ptos Narrow"/>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ptos Narrow"/>
        <family val="2"/>
        <scheme val="minor"/>
      </font>
      <numFmt numFmtId="164" formatCode="#,##0;[Red]#,##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0FA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C:\Users\beren\AppData\Local\Packages\Microsoft.Windows.Photos_8wekyb3d8bbwe\TempState\ShareServiceTempFolder\logo%20groen.jpe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38099</xdr:colOff>
      <xdr:row>0</xdr:row>
      <xdr:rowOff>142874</xdr:rowOff>
    </xdr:from>
    <xdr:to>
      <xdr:col>9</xdr:col>
      <xdr:colOff>57150</xdr:colOff>
      <xdr:row>3</xdr:row>
      <xdr:rowOff>132047</xdr:rowOff>
    </xdr:to>
    <xdr:pic>
      <xdr:nvPicPr>
        <xdr:cNvPr id="2" name="Afbeelding 1">
          <a:extLst>
            <a:ext uri="{FF2B5EF4-FFF2-40B4-BE49-F238E27FC236}">
              <a16:creationId xmlns:a16="http://schemas.microsoft.com/office/drawing/2014/main" id="{3315A994-0EB0-9F9F-D2E9-91A76C08DED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58099" y="142874"/>
          <a:ext cx="971551" cy="560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A00BA4-B4AF-4D8F-BD54-3E08C7DD6884}" name="Tabel1" displayName="Tabel1" ref="D5:E51" totalsRowShown="0" headerRowBorderDxfId="21" tableBorderDxfId="20">
  <autoFilter ref="D5:E51" xr:uid="{D4A00BA4-B4AF-4D8F-BD54-3E08C7DD6884}"/>
  <tableColumns count="2">
    <tableColumn id="1" xr3:uid="{1B9FFB81-9B27-4B91-B379-C9A993D8035B}" name="Japanse Meeuw" dataDxfId="19"/>
    <tableColumn id="2" xr3:uid="{1EAE2F99-CDFA-47E1-A79A-5562506AB8C0}" name="Klasse"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C72C3C-86CA-4C03-A2FC-165D3E430DF8}" name="Tabel7" displayName="Tabel7" ref="G5:H32" totalsRowShown="0" headerRowBorderDxfId="17" tableBorderDxfId="16" totalsRowBorderDxfId="15">
  <autoFilter ref="G5:H32" xr:uid="{4DC72C3C-86CA-4C03-A2FC-165D3E430DF8}"/>
  <tableColumns count="2">
    <tableColumn id="1" xr3:uid="{B2A450BC-F356-4C16-97CB-7CF67826A632}" name="Zilverbek" dataDxfId="14"/>
    <tableColumn id="2" xr3:uid="{854C89D7-E900-4286-B9FD-EA490BF29C45}" name="Klasse"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1EC212F-82E6-4195-99BB-B87BFE18D0A2}" name="Tabel8" displayName="Tabel8" ref="J5:K35" totalsRowShown="0" tableBorderDxfId="12">
  <autoFilter ref="J5:K35" xr:uid="{31EC212F-82E6-4195-99BB-B87BFE18D0A2}"/>
  <tableColumns count="2">
    <tableColumn id="1" xr3:uid="{8062E8EB-9A29-42D0-8C4F-5AD970C6F316}" name="Loodbek" dataDxfId="11"/>
    <tableColumn id="2" xr3:uid="{ED9D2100-22AD-4B28-8AAF-B1E29D42F5F2}" name="Klasse"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6A616C-9A4C-49FE-8E69-2405D1EC504D}" name="Tabel9" displayName="Tabel9" ref="M5:N7" totalsRowShown="0" tableBorderDxfId="9">
  <autoFilter ref="M5:N7" xr:uid="{9E6A616C-9A4C-49FE-8E69-2405D1EC504D}"/>
  <tableColumns count="2">
    <tableColumn id="1" xr3:uid="{7833E7CD-B024-4619-9F47-F699089D4EBF}" name="Parelhalsamadine "/>
    <tableColumn id="2" xr3:uid="{2268F36D-880D-4166-A31C-2756F50479BD}" name="Klass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830995-A95B-4AAE-A0A2-D7D5D5E7824B}" name="Rijstvogel" displayName="Rijstvogel" ref="P5:P29" totalsRowShown="0" headerRowBorderDxfId="8" tableBorderDxfId="7" totalsRowBorderDxfId="6">
  <autoFilter ref="P5:P29" xr:uid="{53830995-A95B-4AAE-A0A2-D7D5D5E7824B}"/>
  <tableColumns count="1">
    <tableColumn id="1" xr3:uid="{5CDBC02A-1063-4DFC-B31C-77E39C1CA972}" name="Rijstvogel"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B0D5891-870E-4294-BFC1-506B3AA840B9}" name="Tabel11" displayName="Tabel11" ref="S4:T77" totalsRowShown="0" headerRowBorderDxfId="4" tableBorderDxfId="3">
  <autoFilter ref="S4:T77" xr:uid="{5B0D5891-870E-4294-BFC1-506B3AA840B9}"/>
  <tableColumns count="2">
    <tableColumn id="1" xr3:uid="{F0D0B650-BE6F-4BFC-A7E4-2F48E8A99001}" name="Lonchura" dataDxfId="2"/>
    <tableColumn id="2" xr3:uid="{D57637CA-F1CB-4372-A12E-F3B320F9FDA5}" name="Klasse" dataDxfId="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9FE309-D1C8-4D3C-A170-3014366AC098}" name="Tabel12" displayName="Tabel12" ref="B5:B11" totalsRowShown="0" headerRowDxfId="0">
  <autoFilter ref="B5:B11" xr:uid="{FF9FE309-D1C8-4D3C-A170-3014366AC098}"/>
  <tableColumns count="1">
    <tableColumn id="1" xr3:uid="{360B26EC-837F-400C-B8B2-193C922C49A2}" name="Soort"/>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berend.bosch1957@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EBA6-8106-49D5-AB32-921C702F4368}">
  <dimension ref="B2:M56"/>
  <sheetViews>
    <sheetView showGridLines="0" tabSelected="1" zoomScaleNormal="100" workbookViewId="0">
      <selection activeCell="H9" sqref="H9"/>
    </sheetView>
  </sheetViews>
  <sheetFormatPr defaultRowHeight="14.4" x14ac:dyDescent="0.3"/>
  <cols>
    <col min="1" max="1" width="6.5546875" customWidth="1"/>
    <col min="2" max="2" width="18.5546875" customWidth="1"/>
    <col min="3" max="3" width="2.33203125" customWidth="1"/>
    <col min="4" max="4" width="34" customWidth="1"/>
    <col min="5" max="7" width="12.109375" customWidth="1"/>
    <col min="8" max="8" width="14.5546875" customWidth="1"/>
    <col min="9" max="9" width="13.88671875" customWidth="1"/>
  </cols>
  <sheetData>
    <row r="2" spans="2:13" ht="16.2" x14ac:dyDescent="0.3">
      <c r="B2" s="1" t="s">
        <v>0</v>
      </c>
    </row>
    <row r="5" spans="2:13" s="31" customFormat="1" ht="45.75" customHeight="1" x14ac:dyDescent="0.3">
      <c r="B5" s="63" t="s">
        <v>214</v>
      </c>
      <c r="C5" s="63"/>
      <c r="D5" s="63"/>
      <c r="E5" s="63"/>
      <c r="F5" s="63"/>
      <c r="G5" s="63"/>
      <c r="H5" s="63"/>
      <c r="I5" s="63"/>
      <c r="J5" s="30"/>
      <c r="K5" s="30"/>
      <c r="L5" s="30"/>
      <c r="M5" s="30"/>
    </row>
    <row r="6" spans="2:13" s="36" customFormat="1" ht="15.6" x14ac:dyDescent="0.3">
      <c r="B6" s="64" t="s">
        <v>219</v>
      </c>
      <c r="C6" s="64"/>
      <c r="D6" s="64"/>
      <c r="E6" s="64"/>
      <c r="F6" s="64"/>
      <c r="G6" s="64"/>
      <c r="H6" s="64"/>
      <c r="I6" s="64"/>
      <c r="J6" s="35"/>
      <c r="K6" s="35"/>
      <c r="L6" s="35"/>
      <c r="M6" s="35"/>
    </row>
    <row r="7" spans="2:13" s="31" customFormat="1" ht="33.75" customHeight="1" thickBot="1" x14ac:dyDescent="0.35">
      <c r="B7" s="63" t="s">
        <v>1</v>
      </c>
      <c r="C7" s="63"/>
      <c r="D7" s="63"/>
      <c r="E7" s="63"/>
      <c r="F7" s="63"/>
      <c r="G7" s="63"/>
      <c r="H7" s="63"/>
      <c r="I7" s="63"/>
      <c r="J7" s="30"/>
      <c r="K7" s="30"/>
      <c r="L7" s="30"/>
      <c r="M7" s="30"/>
    </row>
    <row r="8" spans="2:13" s="31" customFormat="1" ht="62.4" x14ac:dyDescent="0.3">
      <c r="B8" s="32" t="s">
        <v>3</v>
      </c>
      <c r="C8" s="33"/>
      <c r="D8" s="33" t="s">
        <v>4</v>
      </c>
      <c r="E8" s="33" t="s">
        <v>209</v>
      </c>
      <c r="F8" s="33" t="s">
        <v>210</v>
      </c>
      <c r="G8" s="33" t="s">
        <v>211</v>
      </c>
      <c r="H8" s="33" t="s">
        <v>212</v>
      </c>
      <c r="I8" s="34" t="s">
        <v>2</v>
      </c>
    </row>
    <row r="9" spans="2:13" ht="15.6" customHeight="1" x14ac:dyDescent="0.3">
      <c r="B9" s="28"/>
      <c r="C9" s="19"/>
      <c r="D9" s="27"/>
      <c r="E9" s="29"/>
      <c r="F9" s="29"/>
      <c r="G9" s="29"/>
      <c r="H9" s="60"/>
      <c r="I9" s="20" t="str">
        <f>IF(B9="","",IF(B9=Validatie!$B$6,VLOOKUP(D9,Validatie!$D:$E,2,FALSE),IF(B9=Validatie!$B$7,VLOOKUP(D9,Validatie!$G:$H,2,FALSE),IF(B9=Validatie!$B$8,VLOOKUP(D9,Validatie!$J:$K,2,FALSE),IF(B9=Validatie!$B$9,VLOOKUP(D9,Validatie!$M:$N,2,FALSE),IF(B9=Validatie!$B$10,VLOOKUP(D9,Validatie!$P:$Q,2,FALSE),IF(B9=Validatie!$B$11,VLOOKUP(D9,Validatie!$S:$T,2,FALSE))))))))</f>
        <v/>
      </c>
    </row>
    <row r="10" spans="2:13" ht="15.6" customHeight="1" x14ac:dyDescent="0.3">
      <c r="B10" s="28"/>
      <c r="C10" s="19"/>
      <c r="D10" s="27"/>
      <c r="E10" s="29"/>
      <c r="F10" s="29"/>
      <c r="G10" s="29"/>
      <c r="H10" s="60"/>
      <c r="I10" s="20" t="str">
        <f>IF(B10="","",IF(B10=Validatie!$B$6,VLOOKUP(D10,Validatie!$D:$E,2,FALSE),IF(B10=Validatie!$B$7,VLOOKUP(D10,Validatie!$G:$H,2,FALSE),IF(B10=Validatie!$B$8,VLOOKUP(D10,Validatie!$J:$K,2,FALSE),IF(B10=Validatie!$B$9,VLOOKUP(D10,Validatie!$M:$N,2,FALSE),IF(B10=Validatie!$B$10,VLOOKUP(D10,Validatie!$P:$Q,2,FALSE),IF(B10=Validatie!$B$11,VLOOKUP(D10,Validatie!$S:$T,2,FALSE))))))))</f>
        <v/>
      </c>
    </row>
    <row r="11" spans="2:13" ht="15.6" customHeight="1" x14ac:dyDescent="0.3">
      <c r="B11" s="28"/>
      <c r="C11" s="19"/>
      <c r="D11" s="27"/>
      <c r="E11" s="29"/>
      <c r="F11" s="29"/>
      <c r="G11" s="29"/>
      <c r="H11" s="60"/>
      <c r="I11" s="20" t="str">
        <f>IF(B11="","",IF(B11=Validatie!$B$6,VLOOKUP(D11,Validatie!$D:$E,2,FALSE),IF(B11=Validatie!$B$7,VLOOKUP(D11,Validatie!$G:$H,2,FALSE),IF(B11=Validatie!$B$8,VLOOKUP(D11,Validatie!$J:$K,2,FALSE),IF(B11=Validatie!$B$9,VLOOKUP(D11,Validatie!$M:$N,2,FALSE),IF(B11=Validatie!$B$10,VLOOKUP(D11,Validatie!$P:$Q,2,FALSE),IF(B11=Validatie!$B$11,VLOOKUP(D11,Validatie!$S:$T,2,FALSE))))))))</f>
        <v/>
      </c>
    </row>
    <row r="12" spans="2:13" ht="15.6" customHeight="1" x14ac:dyDescent="0.3">
      <c r="B12" s="28"/>
      <c r="C12" s="19"/>
      <c r="D12" s="27"/>
      <c r="E12" s="29"/>
      <c r="F12" s="29"/>
      <c r="G12" s="29"/>
      <c r="H12" s="60"/>
      <c r="I12" s="20" t="str">
        <f>IF(B12="","",IF(B12=Validatie!$B$6,VLOOKUP(D12,Validatie!$D:$E,2,FALSE),IF(B12=Validatie!$B$7,VLOOKUP(D12,Validatie!$G:$H,2,FALSE),IF(B12=Validatie!$B$8,VLOOKUP(D12,Validatie!$J:$K,2,FALSE),IF(B12=Validatie!$B$9,VLOOKUP(D12,Validatie!$M:$N,2,FALSE),IF(B12=Validatie!$B$10,VLOOKUP(D12,Validatie!$P:$Q,2,FALSE),IF(B12=Validatie!$B$11,VLOOKUP(D12,Validatie!$S:$T,2,FALSE))))))))</f>
        <v/>
      </c>
    </row>
    <row r="13" spans="2:13" ht="15.6" customHeight="1" x14ac:dyDescent="0.3">
      <c r="B13" s="28"/>
      <c r="C13" s="19"/>
      <c r="D13" s="27"/>
      <c r="E13" s="29"/>
      <c r="F13" s="29"/>
      <c r="G13" s="29"/>
      <c r="H13" s="60"/>
      <c r="I13" s="20" t="str">
        <f>IF(B13="","",IF(B13=Validatie!$B$6,VLOOKUP(D13,Validatie!$D:$E,2,FALSE),IF(B13=Validatie!$B$7,VLOOKUP(D13,Validatie!$G:$H,2,FALSE),IF(B13=Validatie!$B$8,VLOOKUP(D13,Validatie!$J:$K,2,FALSE),IF(B13=Validatie!$B$9,VLOOKUP(D13,Validatie!$M:$N,2,FALSE),IF(B13=Validatie!$B$10,VLOOKUP(D13,Validatie!$P:$Q,2,FALSE),IF(B13=Validatie!$B$11,VLOOKUP(D13,Validatie!$S:$T,2,FALSE))))))))</f>
        <v/>
      </c>
    </row>
    <row r="14" spans="2:13" ht="15.6" customHeight="1" x14ac:dyDescent="0.3">
      <c r="B14" s="28"/>
      <c r="C14" s="19"/>
      <c r="D14" s="27"/>
      <c r="E14" s="29"/>
      <c r="F14" s="29"/>
      <c r="G14" s="29"/>
      <c r="H14" s="60"/>
      <c r="I14" s="20" t="str">
        <f>IF(B14="","",IF(B14=Validatie!$B$6,VLOOKUP(D14,Validatie!$D:$E,2,FALSE),IF(B14=Validatie!$B$7,VLOOKUP(D14,Validatie!$G:$H,2,FALSE),IF(B14=Validatie!$B$8,VLOOKUP(D14,Validatie!$J:$K,2,FALSE),IF(B14=Validatie!$B$9,VLOOKUP(D14,Validatie!$M:$N,2,FALSE),IF(B14=Validatie!$B$10,VLOOKUP(D14,Validatie!$P:$Q,2,FALSE),IF(B14=Validatie!$B$11,VLOOKUP(D14,Validatie!$S:$T,2,FALSE))))))))</f>
        <v/>
      </c>
    </row>
    <row r="15" spans="2:13" ht="15.6" customHeight="1" x14ac:dyDescent="0.3">
      <c r="B15" s="28"/>
      <c r="C15" s="19"/>
      <c r="D15" s="27"/>
      <c r="E15" s="29"/>
      <c r="F15" s="29"/>
      <c r="G15" s="29"/>
      <c r="H15" s="60"/>
      <c r="I15" s="20" t="str">
        <f>IF(B15="","",IF(B15=Validatie!$B$6,VLOOKUP(D15,Validatie!$D:$E,2,FALSE),IF(B15=Validatie!$B$7,VLOOKUP(D15,Validatie!$G:$H,2,FALSE),IF(B15=Validatie!$B$8,VLOOKUP(D15,Validatie!$J:$K,2,FALSE),IF(B15=Validatie!$B$9,VLOOKUP(D15,Validatie!$M:$N,2,FALSE),IF(B15=Validatie!$B$10,VLOOKUP(D15,Validatie!$P:$Q,2,FALSE),IF(B15=Validatie!$B$11,VLOOKUP(D15,Validatie!$S:$T,2,FALSE))))))))</f>
        <v/>
      </c>
    </row>
    <row r="16" spans="2:13" ht="15.6" customHeight="1" x14ac:dyDescent="0.3">
      <c r="B16" s="28"/>
      <c r="C16" s="19"/>
      <c r="D16" s="27"/>
      <c r="E16" s="29"/>
      <c r="F16" s="29"/>
      <c r="G16" s="29"/>
      <c r="H16" s="60"/>
      <c r="I16" s="20" t="str">
        <f>IF(B16="","",IF(B16=Validatie!$B$6,VLOOKUP(D16,Validatie!$D:$E,2,FALSE),IF(B16=Validatie!$B$7,VLOOKUP(D16,Validatie!$G:$H,2,FALSE),IF(B16=Validatie!$B$8,VLOOKUP(D16,Validatie!$J:$K,2,FALSE),IF(B16=Validatie!$B$9,VLOOKUP(D16,Validatie!$M:$N,2,FALSE),IF(B16=Validatie!$B$10,VLOOKUP(D16,Validatie!$P:$Q,2,FALSE),IF(B16=Validatie!$B$11,VLOOKUP(D16,Validatie!$S:$T,2,FALSE))))))))</f>
        <v/>
      </c>
    </row>
    <row r="17" spans="2:9" ht="15.6" customHeight="1" x14ac:dyDescent="0.3">
      <c r="B17" s="28"/>
      <c r="C17" s="19"/>
      <c r="D17" s="27"/>
      <c r="E17" s="29"/>
      <c r="F17" s="29"/>
      <c r="G17" s="29"/>
      <c r="H17" s="60"/>
      <c r="I17" s="20" t="str">
        <f>IF(B17="","",IF(B17=Validatie!$B$6,VLOOKUP(D17,Validatie!$D:$E,2,FALSE),IF(B17=Validatie!$B$7,VLOOKUP(D17,Validatie!$G:$H,2,FALSE),IF(B17=Validatie!$B$8,VLOOKUP(D17,Validatie!$J:$K,2,FALSE),IF(B17=Validatie!$B$9,VLOOKUP(D17,Validatie!$M:$N,2,FALSE),IF(B17=Validatie!$B$10,VLOOKUP(D17,Validatie!$P:$Q,2,FALSE),IF(B17=Validatie!$B$11,VLOOKUP(D17,Validatie!$S:$T,2,FALSE))))))))</f>
        <v/>
      </c>
    </row>
    <row r="18" spans="2:9" ht="15.6" customHeight="1" x14ac:dyDescent="0.3">
      <c r="B18" s="28"/>
      <c r="C18" s="19"/>
      <c r="D18" s="27"/>
      <c r="E18" s="29"/>
      <c r="F18" s="29"/>
      <c r="G18" s="29"/>
      <c r="H18" s="60"/>
      <c r="I18" s="20" t="str">
        <f>IF(B18="","",IF(B18=Validatie!$B$6,VLOOKUP(D18,Validatie!$D:$E,2,FALSE),IF(B18=Validatie!$B$7,VLOOKUP(D18,Validatie!$G:$H,2,FALSE),IF(B18=Validatie!$B$8,VLOOKUP(D18,Validatie!$J:$K,2,FALSE),IF(B18=Validatie!$B$9,VLOOKUP(D18,Validatie!$M:$N,2,FALSE),IF(B18=Validatie!$B$10,VLOOKUP(D18,Validatie!$P:$Q,2,FALSE),IF(B18=Validatie!$B$11,VLOOKUP(D18,Validatie!$S:$T,2,FALSE))))))))</f>
        <v/>
      </c>
    </row>
    <row r="19" spans="2:9" ht="15.6" customHeight="1" x14ac:dyDescent="0.3">
      <c r="B19" s="28"/>
      <c r="C19" s="19"/>
      <c r="D19" s="27"/>
      <c r="E19" s="29"/>
      <c r="F19" s="29"/>
      <c r="G19" s="29"/>
      <c r="H19" s="60"/>
      <c r="I19" s="20" t="str">
        <f>IF(B19="","",IF(B19=Validatie!$B$6,VLOOKUP(D19,Validatie!$D:$E,2,FALSE),IF(B19=Validatie!$B$7,VLOOKUP(D19,Validatie!$G:$H,2,FALSE),IF(B19=Validatie!$B$8,VLOOKUP(D19,Validatie!$J:$K,2,FALSE),IF(B19=Validatie!$B$9,VLOOKUP(D19,Validatie!$M:$N,2,FALSE),IF(B19=Validatie!$B$10,VLOOKUP(D19,Validatie!$P:$Q,2,FALSE),IF(B19=Validatie!$B$11,VLOOKUP(D19,Validatie!$S:$T,2,FALSE))))))))</f>
        <v/>
      </c>
    </row>
    <row r="20" spans="2:9" ht="15.6" customHeight="1" x14ac:dyDescent="0.3">
      <c r="B20" s="28"/>
      <c r="C20" s="19"/>
      <c r="D20" s="27"/>
      <c r="E20" s="29"/>
      <c r="F20" s="29"/>
      <c r="G20" s="29"/>
      <c r="H20" s="60"/>
      <c r="I20" s="20" t="str">
        <f>IF(B20="","",IF(B20=Validatie!$B$6,VLOOKUP(D20,Validatie!$D:$E,2,FALSE),IF(B20=Validatie!$B$7,VLOOKUP(D20,Validatie!$G:$H,2,FALSE),IF(B20=Validatie!$B$8,VLOOKUP(D20,Validatie!$J:$K,2,FALSE),IF(B20=Validatie!$B$9,VLOOKUP(D20,Validatie!$M:$N,2,FALSE),IF(B20=Validatie!$B$10,VLOOKUP(D20,Validatie!$P:$Q,2,FALSE),IF(B20=Validatie!$B$11,VLOOKUP(D20,Validatie!$S:$T,2,FALSE))))))))</f>
        <v/>
      </c>
    </row>
    <row r="21" spans="2:9" ht="15.6" customHeight="1" x14ac:dyDescent="0.3">
      <c r="B21" s="28"/>
      <c r="C21" s="19"/>
      <c r="D21" s="27"/>
      <c r="E21" s="29"/>
      <c r="F21" s="29"/>
      <c r="G21" s="29"/>
      <c r="H21" s="60"/>
      <c r="I21" s="20" t="str">
        <f>IF(B21="","",IF(B21=Validatie!$B$6,VLOOKUP(D21,Validatie!$D:$E,2,FALSE),IF(B21=Validatie!$B$7,VLOOKUP(D21,Validatie!$G:$H,2,FALSE),IF(B21=Validatie!$B$8,VLOOKUP(D21,Validatie!$J:$K,2,FALSE),IF(B21=Validatie!$B$9,VLOOKUP(D21,Validatie!$M:$N,2,FALSE),IF(B21=Validatie!$B$10,VLOOKUP(D21,Validatie!$P:$Q,2,FALSE),IF(B21=Validatie!$B$11,VLOOKUP(D21,Validatie!$S:$T,2,FALSE))))))))</f>
        <v/>
      </c>
    </row>
    <row r="22" spans="2:9" ht="15.6" customHeight="1" x14ac:dyDescent="0.3">
      <c r="B22" s="28"/>
      <c r="C22" s="19"/>
      <c r="D22" s="27"/>
      <c r="E22" s="29"/>
      <c r="F22" s="29"/>
      <c r="G22" s="29"/>
      <c r="H22" s="60"/>
      <c r="I22" s="20" t="str">
        <f>IF(B22="","",IF(B22=Validatie!$B$6,VLOOKUP(D22,Validatie!$D:$E,2,FALSE),IF(B22=Validatie!$B$7,VLOOKUP(D22,Validatie!$G:$H,2,FALSE),IF(B22=Validatie!$B$8,VLOOKUP(D22,Validatie!$J:$K,2,FALSE),IF(B22=Validatie!$B$9,VLOOKUP(D22,Validatie!$M:$N,2,FALSE),IF(B22=Validatie!$B$10,VLOOKUP(D22,Validatie!$P:$Q,2,FALSE),IF(B22=Validatie!$B$11,VLOOKUP(D22,Validatie!$S:$T,2,FALSE))))))))</f>
        <v/>
      </c>
    </row>
    <row r="23" spans="2:9" ht="15.6" customHeight="1" x14ac:dyDescent="0.3">
      <c r="B23" s="28"/>
      <c r="C23" s="19"/>
      <c r="D23" s="27"/>
      <c r="E23" s="29"/>
      <c r="F23" s="29"/>
      <c r="G23" s="29"/>
      <c r="H23" s="60"/>
      <c r="I23" s="20" t="str">
        <f>IF(B23="","",IF(B23=Validatie!$B$6,VLOOKUP(D23,Validatie!$D:$E,2,FALSE),IF(B23=Validatie!$B$7,VLOOKUP(D23,Validatie!$G:$H,2,FALSE),IF(B23=Validatie!$B$8,VLOOKUP(D23,Validatie!$J:$K,2,FALSE),IF(B23=Validatie!$B$9,VLOOKUP(D23,Validatie!$M:$N,2,FALSE),IF(B23=Validatie!$B$10,VLOOKUP(D23,Validatie!$P:$Q,2,FALSE),IF(B23=Validatie!$B$11,VLOOKUP(D23,Validatie!$S:$T,2,FALSE))))))))</f>
        <v/>
      </c>
    </row>
    <row r="24" spans="2:9" ht="15.6" customHeight="1" x14ac:dyDescent="0.3">
      <c r="B24" s="28"/>
      <c r="C24" s="19"/>
      <c r="D24" s="27"/>
      <c r="E24" s="29"/>
      <c r="F24" s="29"/>
      <c r="G24" s="29"/>
      <c r="H24" s="60"/>
      <c r="I24" s="20" t="str">
        <f>IF(B24="","",IF(B24=Validatie!$B$6,VLOOKUP(D24,Validatie!$D:$E,2,FALSE),IF(B24=Validatie!$B$7,VLOOKUP(D24,Validatie!$G:$H,2,FALSE),IF(B24=Validatie!$B$8,VLOOKUP(D24,Validatie!$J:$K,2,FALSE),IF(B24=Validatie!$B$9,VLOOKUP(D24,Validatie!$M:$N,2,FALSE),IF(B24=Validatie!$B$10,VLOOKUP(D24,Validatie!$P:$Q,2,FALSE),IF(B24=Validatie!$B$11,VLOOKUP(D24,Validatie!$S:$T,2,FALSE))))))))</f>
        <v/>
      </c>
    </row>
    <row r="25" spans="2:9" ht="15.6" customHeight="1" x14ac:dyDescent="0.3">
      <c r="B25" s="28"/>
      <c r="C25" s="19"/>
      <c r="D25" s="27"/>
      <c r="E25" s="29"/>
      <c r="F25" s="29"/>
      <c r="G25" s="29"/>
      <c r="H25" s="60"/>
      <c r="I25" s="20" t="str">
        <f>IF(B25="","",IF(B25=Validatie!$B$6,VLOOKUP(D25,Validatie!$D:$E,2,FALSE),IF(B25=Validatie!$B$7,VLOOKUP(D25,Validatie!$G:$H,2,FALSE),IF(B25=Validatie!$B$8,VLOOKUP(D25,Validatie!$J:$K,2,FALSE),IF(B25=Validatie!$B$9,VLOOKUP(D25,Validatie!$M:$N,2,FALSE),IF(B25=Validatie!$B$10,VLOOKUP(D25,Validatie!$P:$Q,2,FALSE),IF(B25=Validatie!$B$11,VLOOKUP(D25,Validatie!$S:$T,2,FALSE))))))))</f>
        <v/>
      </c>
    </row>
    <row r="26" spans="2:9" ht="15.6" customHeight="1" x14ac:dyDescent="0.3">
      <c r="B26" s="28"/>
      <c r="C26" s="19"/>
      <c r="D26" s="27"/>
      <c r="E26" s="29"/>
      <c r="F26" s="29"/>
      <c r="G26" s="29"/>
      <c r="H26" s="60"/>
      <c r="I26" s="20" t="str">
        <f>IF(B26="","",IF(B26=Validatie!$B$6,VLOOKUP(D26,Validatie!$D:$E,2,FALSE),IF(B26=Validatie!$B$7,VLOOKUP(D26,Validatie!$G:$H,2,FALSE),IF(B26=Validatie!$B$8,VLOOKUP(D26,Validatie!$J:$K,2,FALSE),IF(B26=Validatie!$B$9,VLOOKUP(D26,Validatie!$M:$N,2,FALSE),IF(B26=Validatie!$B$10,VLOOKUP(D26,Validatie!$P:$Q,2,FALSE),IF(B26=Validatie!$B$11,VLOOKUP(D26,Validatie!$S:$T,2,FALSE))))))))</f>
        <v/>
      </c>
    </row>
    <row r="27" spans="2:9" ht="15.6" customHeight="1" x14ac:dyDescent="0.3">
      <c r="B27" s="28"/>
      <c r="C27" s="19"/>
      <c r="D27" s="27"/>
      <c r="E27" s="29"/>
      <c r="F27" s="29"/>
      <c r="G27" s="29"/>
      <c r="H27" s="60"/>
      <c r="I27" s="20" t="str">
        <f>IF(B27="","",IF(B27=Validatie!$B$6,VLOOKUP(D27,Validatie!$D:$E,2,FALSE),IF(B27=Validatie!$B$7,VLOOKUP(D27,Validatie!$G:$H,2,FALSE),IF(B27=Validatie!$B$8,VLOOKUP(D27,Validatie!$J:$K,2,FALSE),IF(B27=Validatie!$B$9,VLOOKUP(D27,Validatie!$M:$N,2,FALSE),IF(B27=Validatie!$B$10,VLOOKUP(D27,Validatie!$P:$Q,2,FALSE),IF(B27=Validatie!$B$11,VLOOKUP(D27,Validatie!$S:$T,2,FALSE))))))))</f>
        <v/>
      </c>
    </row>
    <row r="28" spans="2:9" ht="15.6" customHeight="1" x14ac:dyDescent="0.3">
      <c r="B28" s="28"/>
      <c r="C28" s="19"/>
      <c r="D28" s="27"/>
      <c r="E28" s="29"/>
      <c r="F28" s="29"/>
      <c r="G28" s="29"/>
      <c r="H28" s="60"/>
      <c r="I28" s="20" t="str">
        <f>IF(B28="","",IF(B28=Validatie!$B$6,VLOOKUP(D28,Validatie!$D:$E,2,FALSE),IF(B28=Validatie!$B$7,VLOOKUP(D28,Validatie!$G:$H,2,FALSE),IF(B28=Validatie!$B$8,VLOOKUP(D28,Validatie!$J:$K,2,FALSE),IF(B28=Validatie!$B$9,VLOOKUP(D28,Validatie!$M:$N,2,FALSE),IF(B28=Validatie!$B$10,VLOOKUP(D28,Validatie!$P:$Q,2,FALSE),IF(B28=Validatie!$B$11,VLOOKUP(D28,Validatie!$S:$T,2,FALSE))))))))</f>
        <v/>
      </c>
    </row>
    <row r="29" spans="2:9" ht="15.6" customHeight="1" x14ac:dyDescent="0.3">
      <c r="B29" s="28"/>
      <c r="C29" s="19"/>
      <c r="D29" s="27"/>
      <c r="E29" s="29"/>
      <c r="F29" s="29"/>
      <c r="G29" s="29"/>
      <c r="H29" s="60"/>
      <c r="I29" s="20" t="str">
        <f>IF(B29="","",IF(B29=Validatie!$B$6,VLOOKUP(D29,Validatie!$D:$E,2,FALSE),IF(B29=Validatie!$B$7,VLOOKUP(D29,Validatie!$G:$H,2,FALSE),IF(B29=Validatie!$B$8,VLOOKUP(D29,Validatie!$J:$K,2,FALSE),IF(B29=Validatie!$B$9,VLOOKUP(D29,Validatie!$M:$N,2,FALSE),IF(B29=Validatie!$B$10,VLOOKUP(D29,Validatie!$P:$Q,2,FALSE),IF(B29=Validatie!$B$11,VLOOKUP(D29,Validatie!$S:$T,2,FALSE))))))))</f>
        <v/>
      </c>
    </row>
    <row r="30" spans="2:9" ht="15.6" customHeight="1" x14ac:dyDescent="0.3">
      <c r="B30" s="28"/>
      <c r="C30" s="19"/>
      <c r="D30" s="27"/>
      <c r="E30" s="29"/>
      <c r="F30" s="29"/>
      <c r="G30" s="29"/>
      <c r="H30" s="60"/>
      <c r="I30" s="20" t="str">
        <f>IF(B30="","",IF(B30=Validatie!$B$6,VLOOKUP(D30,Validatie!$D:$E,2,FALSE),IF(B30=Validatie!$B$7,VLOOKUP(D30,Validatie!$G:$H,2,FALSE),IF(B30=Validatie!$B$8,VLOOKUP(D30,Validatie!$J:$K,2,FALSE),IF(B30=Validatie!$B$9,VLOOKUP(D30,Validatie!$M:$N,2,FALSE),IF(B30=Validatie!$B$10,VLOOKUP(D30,Validatie!$P:$Q,2,FALSE),IF(B30=Validatie!$B$11,VLOOKUP(D30,Validatie!$S:$T,2,FALSE))))))))</f>
        <v/>
      </c>
    </row>
    <row r="31" spans="2:9" ht="15.6" customHeight="1" x14ac:dyDescent="0.3">
      <c r="B31" s="28"/>
      <c r="C31" s="19"/>
      <c r="D31" s="27"/>
      <c r="E31" s="29"/>
      <c r="F31" s="29"/>
      <c r="G31" s="29"/>
      <c r="H31" s="60"/>
      <c r="I31" s="20" t="str">
        <f>IF(B31="","",IF(B31=Validatie!$B$6,VLOOKUP(D31,Validatie!$D:$E,2,FALSE),IF(B31=Validatie!$B$7,VLOOKUP(D31,Validatie!$G:$H,2,FALSE),IF(B31=Validatie!$B$8,VLOOKUP(D31,Validatie!$J:$K,2,FALSE),IF(B31=Validatie!$B$9,VLOOKUP(D31,Validatie!$M:$N,2,FALSE),IF(B31=Validatie!$B$10,VLOOKUP(D31,Validatie!$P:$Q,2,FALSE),IF(B31=Validatie!$B$11,VLOOKUP(D31,Validatie!$S:$T,2,FALSE))))))))</f>
        <v/>
      </c>
    </row>
    <row r="32" spans="2:9" ht="15.6" customHeight="1" x14ac:dyDescent="0.3">
      <c r="B32" s="28"/>
      <c r="C32" s="19"/>
      <c r="D32" s="27"/>
      <c r="E32" s="29"/>
      <c r="F32" s="29"/>
      <c r="G32" s="29"/>
      <c r="H32" s="60"/>
      <c r="I32" s="20" t="str">
        <f>IF(B32="","",IF(B32=Validatie!$B$6,VLOOKUP(D32,Validatie!$D:$E,2,FALSE),IF(B32=Validatie!$B$7,VLOOKUP(D32,Validatie!$G:$H,2,FALSE),IF(B32=Validatie!$B$8,VLOOKUP(D32,Validatie!$J:$K,2,FALSE),IF(B32=Validatie!$B$9,VLOOKUP(D32,Validatie!$M:$N,2,FALSE),IF(B32=Validatie!$B$10,VLOOKUP(D32,Validatie!$P:$Q,2,FALSE),IF(B32=Validatie!$B$11,VLOOKUP(D32,Validatie!$S:$T,2,FALSE))))))))</f>
        <v/>
      </c>
    </row>
    <row r="33" spans="2:9" ht="15.6" customHeight="1" x14ac:dyDescent="0.3">
      <c r="B33" s="28"/>
      <c r="C33" s="19"/>
      <c r="D33" s="27"/>
      <c r="E33" s="29"/>
      <c r="F33" s="29"/>
      <c r="G33" s="29"/>
      <c r="H33" s="60"/>
      <c r="I33" s="20" t="str">
        <f>IF(B33="","",IF(B33=Validatie!$B$6,VLOOKUP(D33,Validatie!$D:$E,2,FALSE),IF(B33=Validatie!$B$7,VLOOKUP(D33,Validatie!$G:$H,2,FALSE),IF(B33=Validatie!$B$8,VLOOKUP(D33,Validatie!$J:$K,2,FALSE),IF(B33=Validatie!$B$9,VLOOKUP(D33,Validatie!$M:$N,2,FALSE),IF(B33=Validatie!$B$10,VLOOKUP(D33,Validatie!$P:$Q,2,FALSE),IF(B33=Validatie!$B$11,VLOOKUP(D33,Validatie!$S:$T,2,FALSE))))))))</f>
        <v/>
      </c>
    </row>
    <row r="34" spans="2:9" ht="15.6" customHeight="1" x14ac:dyDescent="0.3">
      <c r="B34" s="28"/>
      <c r="C34" s="19"/>
      <c r="D34" s="27"/>
      <c r="E34" s="29"/>
      <c r="F34" s="29"/>
      <c r="G34" s="29"/>
      <c r="H34" s="60"/>
      <c r="I34" s="20" t="str">
        <f>IF(B34="","",IF(B34=Validatie!$B$6,VLOOKUP(D34,Validatie!$D:$E,2,FALSE),IF(B34=Validatie!$B$7,VLOOKUP(D34,Validatie!$G:$H,2,FALSE),IF(B34=Validatie!$B$8,VLOOKUP(D34,Validatie!$J:$K,2,FALSE),IF(B34=Validatie!$B$9,VLOOKUP(D34,Validatie!$M:$N,2,FALSE),IF(B34=Validatie!$B$10,VLOOKUP(D34,Validatie!$P:$Q,2,FALSE),IF(B34=Validatie!$B$11,VLOOKUP(D34,Validatie!$S:$T,2,FALSE))))))))</f>
        <v/>
      </c>
    </row>
    <row r="35" spans="2:9" ht="15.6" customHeight="1" x14ac:dyDescent="0.3">
      <c r="B35" s="28"/>
      <c r="C35" s="19"/>
      <c r="D35" s="27"/>
      <c r="E35" s="29"/>
      <c r="F35" s="29"/>
      <c r="G35" s="29"/>
      <c r="H35" s="60"/>
      <c r="I35" s="20" t="str">
        <f>IF(B35="","",IF(B35=Validatie!$B$6,VLOOKUP(D35,Validatie!$D:$E,2,FALSE),IF(B35=Validatie!$B$7,VLOOKUP(D35,Validatie!$G:$H,2,FALSE),IF(B35=Validatie!$B$8,VLOOKUP(D35,Validatie!$J:$K,2,FALSE),IF(B35=Validatie!$B$9,VLOOKUP(D35,Validatie!$M:$N,2,FALSE),IF(B35=Validatie!$B$10,VLOOKUP(D35,Validatie!$P:$Q,2,FALSE),IF(B35=Validatie!$B$11,VLOOKUP(D35,Validatie!$S:$T,2,FALSE))))))))</f>
        <v/>
      </c>
    </row>
    <row r="36" spans="2:9" ht="15.6" customHeight="1" x14ac:dyDescent="0.3">
      <c r="B36" s="28"/>
      <c r="C36" s="19"/>
      <c r="D36" s="27"/>
      <c r="E36" s="29"/>
      <c r="F36" s="29"/>
      <c r="G36" s="29"/>
      <c r="H36" s="60"/>
      <c r="I36" s="20" t="str">
        <f>IF(B36="","",IF(B36=Validatie!$B$6,VLOOKUP(D36,Validatie!$D:$E,2,FALSE),IF(B36=Validatie!$B$7,VLOOKUP(D36,Validatie!$G:$H,2,FALSE),IF(B36=Validatie!$B$8,VLOOKUP(D36,Validatie!$J:$K,2,FALSE),IF(B36=Validatie!$B$9,VLOOKUP(D36,Validatie!$M:$N,2,FALSE),IF(B36=Validatie!$B$10,VLOOKUP(D36,Validatie!$P:$Q,2,FALSE),IF(B36=Validatie!$B$11,VLOOKUP(D36,Validatie!$S:$T,2,FALSE))))))))</f>
        <v/>
      </c>
    </row>
    <row r="37" spans="2:9" ht="15.6" customHeight="1" x14ac:dyDescent="0.3">
      <c r="B37" s="28"/>
      <c r="C37" s="19"/>
      <c r="D37" s="27"/>
      <c r="E37" s="29"/>
      <c r="F37" s="29"/>
      <c r="G37" s="29"/>
      <c r="H37" s="60"/>
      <c r="I37" s="20" t="str">
        <f>IF(B37="","",IF(B37=Validatie!$B$6,VLOOKUP(D37,Validatie!$D:$E,2,FALSE),IF(B37=Validatie!$B$7,VLOOKUP(D37,Validatie!$G:$H,2,FALSE),IF(B37=Validatie!$B$8,VLOOKUP(D37,Validatie!$J:$K,2,FALSE),IF(B37=Validatie!$B$9,VLOOKUP(D37,Validatie!$M:$N,2,FALSE),IF(B37=Validatie!$B$10,VLOOKUP(D37,Validatie!$P:$Q,2,FALSE),IF(B37=Validatie!$B$11,VLOOKUP(D37,Validatie!$S:$T,2,FALSE))))))))</f>
        <v/>
      </c>
    </row>
    <row r="38" spans="2:9" ht="15.6" customHeight="1" x14ac:dyDescent="0.3">
      <c r="B38" s="28"/>
      <c r="C38" s="19"/>
      <c r="D38" s="27"/>
      <c r="E38" s="29"/>
      <c r="F38" s="29"/>
      <c r="G38" s="29"/>
      <c r="H38" s="60"/>
      <c r="I38" s="20" t="str">
        <f>IF(B38="","",IF(B38=Validatie!$B$6,VLOOKUP(D38,Validatie!$D:$E,2,FALSE),IF(B38=Validatie!$B$7,VLOOKUP(D38,Validatie!$G:$H,2,FALSE),IF(B38=Validatie!$B$8,VLOOKUP(D38,Validatie!$J:$K,2,FALSE),IF(B38=Validatie!$B$9,VLOOKUP(D38,Validatie!$M:$N,2,FALSE),IF(B38=Validatie!$B$10,VLOOKUP(D38,Validatie!$P:$Q,2,FALSE),IF(B38=Validatie!$B$11,VLOOKUP(D38,Validatie!$S:$T,2,FALSE))))))))</f>
        <v/>
      </c>
    </row>
    <row r="39" spans="2:9" ht="15.6" customHeight="1" x14ac:dyDescent="0.3">
      <c r="B39" s="28"/>
      <c r="C39" s="19"/>
      <c r="D39" s="27"/>
      <c r="E39" s="29"/>
      <c r="F39" s="29"/>
      <c r="G39" s="29"/>
      <c r="H39" s="60"/>
      <c r="I39" s="20" t="str">
        <f>IF(B39="","",IF(B39=Validatie!$B$6,VLOOKUP(D39,Validatie!$D:$E,2,FALSE),IF(B39=Validatie!$B$7,VLOOKUP(D39,Validatie!$G:$H,2,FALSE),IF(B39=Validatie!$B$8,VLOOKUP(D39,Validatie!$J:$K,2,FALSE),IF(B39=Validatie!$B$9,VLOOKUP(D39,Validatie!$M:$N,2,FALSE),IF(B39=Validatie!$B$10,VLOOKUP(D39,Validatie!$P:$Q,2,FALSE),IF(B39=Validatie!$B$11,VLOOKUP(D39,Validatie!$S:$T,2,FALSE))))))))</f>
        <v/>
      </c>
    </row>
    <row r="40" spans="2:9" ht="15.6" customHeight="1" x14ac:dyDescent="0.3">
      <c r="B40" s="28"/>
      <c r="C40" s="19"/>
      <c r="D40" s="27"/>
      <c r="E40" s="29"/>
      <c r="F40" s="29"/>
      <c r="G40" s="29"/>
      <c r="H40" s="60"/>
      <c r="I40" s="20" t="str">
        <f>IF(B40="","",IF(B40=Validatie!$B$6,VLOOKUP(D40,Validatie!$D:$E,2,FALSE),IF(B40=Validatie!$B$7,VLOOKUP(D40,Validatie!$G:$H,2,FALSE),IF(B40=Validatie!$B$8,VLOOKUP(D40,Validatie!$J:$K,2,FALSE),IF(B40=Validatie!$B$9,VLOOKUP(D40,Validatie!$M:$N,2,FALSE),IF(B40=Validatie!$B$10,VLOOKUP(D40,Validatie!$P:$Q,2,FALSE),IF(B40=Validatie!$B$11,VLOOKUP(D40,Validatie!$S:$T,2,FALSE))))))))</f>
        <v/>
      </c>
    </row>
    <row r="41" spans="2:9" ht="15.6" customHeight="1" x14ac:dyDescent="0.3">
      <c r="B41" s="28"/>
      <c r="C41" s="19"/>
      <c r="D41" s="27"/>
      <c r="E41" s="29"/>
      <c r="F41" s="29"/>
      <c r="G41" s="29"/>
      <c r="H41" s="60"/>
      <c r="I41" s="20" t="str">
        <f>IF(B41="","",IF(B41=Validatie!$B$6,VLOOKUP(D41,Validatie!$D:$E,2,FALSE),IF(B41=Validatie!$B$7,VLOOKUP(D41,Validatie!$G:$H,2,FALSE),IF(B41=Validatie!$B$8,VLOOKUP(D41,Validatie!$J:$K,2,FALSE),IF(B41=Validatie!$B$9,VLOOKUP(D41,Validatie!$M:$N,2,FALSE),IF(B41=Validatie!$B$10,VLOOKUP(D41,Validatie!$P:$Q,2,FALSE),IF(B41=Validatie!$B$11,VLOOKUP(D41,Validatie!$S:$T,2,FALSE))))))))</f>
        <v/>
      </c>
    </row>
    <row r="42" spans="2:9" ht="15.6" customHeight="1" x14ac:dyDescent="0.3">
      <c r="B42" s="28"/>
      <c r="C42" s="19"/>
      <c r="D42" s="27"/>
      <c r="E42" s="29"/>
      <c r="F42" s="29"/>
      <c r="G42" s="29"/>
      <c r="H42" s="60"/>
      <c r="I42" s="20" t="str">
        <f>IF(B42="","",IF(B42=Validatie!$B$6,VLOOKUP(D42,Validatie!$D:$E,2,FALSE),IF(B42=Validatie!$B$7,VLOOKUP(D42,Validatie!$G:$H,2,FALSE),IF(B42=Validatie!$B$8,VLOOKUP(D42,Validatie!$J:$K,2,FALSE),IF(B42=Validatie!$B$9,VLOOKUP(D42,Validatie!$M:$N,2,FALSE),IF(B42=Validatie!$B$10,VLOOKUP(D42,Validatie!$P:$Q,2,FALSE),IF(B42=Validatie!$B$11,VLOOKUP(D42,Validatie!$S:$T,2,FALSE))))))))</f>
        <v/>
      </c>
    </row>
    <row r="43" spans="2:9" s="40" customFormat="1" ht="18.600000000000001" thickBot="1" x14ac:dyDescent="0.4">
      <c r="B43" s="37"/>
      <c r="C43" s="38"/>
      <c r="D43" s="38" t="s">
        <v>216</v>
      </c>
      <c r="E43" s="62">
        <f>SUM(E9:E42)</f>
        <v>0</v>
      </c>
      <c r="F43" s="62">
        <f>SUM(F9:F42)</f>
        <v>0</v>
      </c>
      <c r="G43" s="62">
        <f>SUM(G9:G42)</f>
        <v>0</v>
      </c>
      <c r="H43" s="61">
        <f>SUM(H9:H42)</f>
        <v>0</v>
      </c>
      <c r="I43" s="39"/>
    </row>
    <row r="44" spans="2:9" s="40" customFormat="1" ht="15.75" customHeight="1" x14ac:dyDescent="0.35">
      <c r="F44" s="56" t="s">
        <v>217</v>
      </c>
    </row>
    <row r="45" spans="2:9" s="40" customFormat="1" ht="15.75" customHeight="1" x14ac:dyDescent="0.35">
      <c r="F45" s="56" t="s">
        <v>196</v>
      </c>
      <c r="G45" s="41">
        <f>F46/5</f>
        <v>0</v>
      </c>
      <c r="H45" s="41">
        <f>TRUNC(G45,0)</f>
        <v>0</v>
      </c>
      <c r="I45" s="41">
        <f>F46-H45</f>
        <v>0</v>
      </c>
    </row>
    <row r="46" spans="2:9" s="40" customFormat="1" ht="18" x14ac:dyDescent="0.35">
      <c r="B46" s="57" t="s">
        <v>193</v>
      </c>
      <c r="C46" s="31"/>
      <c r="D46" s="31"/>
      <c r="E46" s="42">
        <v>1.75</v>
      </c>
      <c r="F46" s="43">
        <f>E43+F43+G43</f>
        <v>0</v>
      </c>
      <c r="G46" s="58"/>
      <c r="I46" s="59" t="s">
        <v>215</v>
      </c>
    </row>
    <row r="47" spans="2:9" s="40" customFormat="1" ht="18" x14ac:dyDescent="0.35">
      <c r="B47" s="44" t="s">
        <v>194</v>
      </c>
      <c r="E47" s="42">
        <v>3</v>
      </c>
      <c r="G47" s="55" t="s">
        <v>196</v>
      </c>
      <c r="H47" s="53" t="s">
        <v>197</v>
      </c>
    </row>
    <row r="48" spans="2:9" s="40" customFormat="1" ht="19.5" customHeight="1" x14ac:dyDescent="0.35">
      <c r="B48" s="44" t="s">
        <v>195</v>
      </c>
      <c r="E48" s="45">
        <f>G48+H48</f>
        <v>3</v>
      </c>
      <c r="G48" s="54">
        <f>E46*I45</f>
        <v>0</v>
      </c>
      <c r="H48" s="54">
        <f>E47</f>
        <v>3</v>
      </c>
    </row>
    <row r="49" spans="2:9" s="40" customFormat="1" ht="18" x14ac:dyDescent="0.35">
      <c r="B49" s="44"/>
      <c r="E49" s="45"/>
      <c r="G49" s="46"/>
      <c r="H49" s="46"/>
    </row>
    <row r="50" spans="2:9" s="40" customFormat="1" ht="21.75" customHeight="1" x14ac:dyDescent="0.35">
      <c r="B50" s="40" t="s">
        <v>198</v>
      </c>
      <c r="D50" s="47"/>
      <c r="E50" s="47"/>
      <c r="F50" s="40" t="s">
        <v>200</v>
      </c>
      <c r="G50" s="47"/>
      <c r="H50" s="48"/>
      <c r="I50" s="47"/>
    </row>
    <row r="51" spans="2:9" s="40" customFormat="1" ht="21.75" customHeight="1" x14ac:dyDescent="0.35">
      <c r="B51" s="40" t="s">
        <v>199</v>
      </c>
      <c r="D51" s="50"/>
      <c r="E51" s="50"/>
      <c r="G51" s="50"/>
      <c r="H51" s="49"/>
    </row>
    <row r="52" spans="2:9" s="40" customFormat="1" ht="21.75" customHeight="1" x14ac:dyDescent="0.35">
      <c r="B52" s="40" t="s">
        <v>201</v>
      </c>
      <c r="D52" s="51"/>
      <c r="E52" s="51"/>
      <c r="F52" s="52" t="s">
        <v>213</v>
      </c>
      <c r="G52" s="49"/>
      <c r="H52" s="49" t="s">
        <v>202</v>
      </c>
      <c r="I52" s="49"/>
    </row>
    <row r="53" spans="2:9" s="40" customFormat="1" ht="21.75" customHeight="1" x14ac:dyDescent="0.35">
      <c r="B53" s="40" t="s">
        <v>203</v>
      </c>
      <c r="D53" s="49"/>
      <c r="E53" s="49"/>
      <c r="F53" s="40" t="s">
        <v>204</v>
      </c>
      <c r="G53" s="47"/>
      <c r="H53" s="49"/>
      <c r="I53" s="49"/>
    </row>
    <row r="54" spans="2:9" s="40" customFormat="1" ht="21.75" customHeight="1" x14ac:dyDescent="0.35">
      <c r="B54" s="40" t="s">
        <v>205</v>
      </c>
      <c r="D54" s="49"/>
      <c r="E54" s="49"/>
      <c r="F54" s="40" t="s">
        <v>206</v>
      </c>
      <c r="G54" s="47"/>
      <c r="H54" s="49"/>
      <c r="I54" s="49"/>
    </row>
    <row r="55" spans="2:9" s="40" customFormat="1" ht="18" x14ac:dyDescent="0.35">
      <c r="F55" s="40" t="s">
        <v>207</v>
      </c>
      <c r="H55" s="52"/>
    </row>
    <row r="56" spans="2:9" s="40" customFormat="1" ht="18" x14ac:dyDescent="0.35">
      <c r="B56" s="40" t="s">
        <v>208</v>
      </c>
    </row>
  </sheetData>
  <sheetProtection algorithmName="SHA-512" hashValue="UM/1hSTpCDlm1r1qltEggTV6DexZJQiQBTzIZqSy3u5gqb1xk/pJnkFiLUR5uomnjenRpzmt9x9HmV1z+qcq0A==" saltValue="bK1BhzPVtbk6JSuHQHFvdg==" spinCount="100000" sheet="1" objects="1" scenarios="1"/>
  <mergeCells count="3">
    <mergeCell ref="B5:I5"/>
    <mergeCell ref="B6:I6"/>
    <mergeCell ref="B7:I7"/>
  </mergeCells>
  <dataValidations count="4">
    <dataValidation type="list" allowBlank="1" showInputMessage="1" showErrorMessage="1" sqref="D9" xr:uid="{9599D806-BBA4-4A04-88E2-FE2926769C51}">
      <formula1>INDIRECT($B$9)</formula1>
    </dataValidation>
    <dataValidation type="list" allowBlank="1" showInputMessage="1" showErrorMessage="1" sqref="D10" xr:uid="{623900D7-881E-42CD-BB26-86A2AD4F4B70}">
      <formula1>INDIRECT($B$10)</formula1>
    </dataValidation>
    <dataValidation type="list" allowBlank="1" showInputMessage="1" showErrorMessage="1" sqref="D11:D42" xr:uid="{C745FD0F-A2CA-4DE5-8DE1-15F275D9A83F}">
      <formula1>INDIRECT($B11)</formula1>
    </dataValidation>
    <dataValidation type="list" allowBlank="1" showInputMessage="1" showErrorMessage="1" sqref="B9:B42" xr:uid="{1258B4BC-0BBE-40F3-A9C6-135FBAF66EE3}">
      <formula1>Soort</formula1>
    </dataValidation>
  </dataValidations>
  <hyperlinks>
    <hyperlink ref="B6" r:id="rId1" display="mailto:%20berend.bosch1957@gmail.com" xr:uid="{5BCC46F1-DE84-45C7-8856-EB63B5CC38AF}"/>
  </hyperlinks>
  <pageMargins left="0.7" right="0.7" top="0.75" bottom="0.75" header="0.3" footer="0.3"/>
  <pageSetup paperSize="9" scale="67"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EBDE-85C8-49D7-9A1D-A8AF26B6425C}">
  <dimension ref="B4:T87"/>
  <sheetViews>
    <sheetView topLeftCell="C1" workbookViewId="0">
      <selection activeCell="M6" sqref="M6:N6"/>
    </sheetView>
  </sheetViews>
  <sheetFormatPr defaultRowHeight="14.4" x14ac:dyDescent="0.3"/>
  <cols>
    <col min="2" max="2" width="17.5546875" bestFit="1" customWidth="1"/>
    <col min="3" max="3" width="9.44140625" customWidth="1"/>
    <col min="4" max="4" width="64.109375" style="2" customWidth="1"/>
    <col min="5" max="5" width="12.33203125" style="4" customWidth="1"/>
    <col min="7" max="7" width="42" style="9" customWidth="1"/>
    <col min="8" max="8" width="9.6640625" style="11" customWidth="1"/>
    <col min="10" max="10" width="45.6640625" bestFit="1" customWidth="1"/>
    <col min="13" max="13" width="43.6640625" bestFit="1" customWidth="1"/>
    <col min="16" max="16" width="56.5546875" style="9" customWidth="1"/>
    <col min="17" max="17" width="11.109375" style="4" customWidth="1"/>
    <col min="19" max="19" width="50.44140625" style="9" customWidth="1"/>
    <col min="20" max="20" width="11.33203125" style="4" customWidth="1"/>
  </cols>
  <sheetData>
    <row r="4" spans="2:20" x14ac:dyDescent="0.3">
      <c r="S4" s="23" t="s">
        <v>191</v>
      </c>
      <c r="T4" t="s">
        <v>2</v>
      </c>
    </row>
    <row r="5" spans="2:20" x14ac:dyDescent="0.3">
      <c r="B5" s="23" t="s">
        <v>3</v>
      </c>
      <c r="D5" s="23" t="s">
        <v>52</v>
      </c>
      <c r="E5" t="s">
        <v>2</v>
      </c>
      <c r="G5" s="23" t="s">
        <v>77</v>
      </c>
      <c r="H5" t="s">
        <v>2</v>
      </c>
      <c r="J5" s="23" t="s">
        <v>78</v>
      </c>
      <c r="K5" t="s">
        <v>2</v>
      </c>
      <c r="M5" s="23" t="s">
        <v>116</v>
      </c>
      <c r="N5" t="s">
        <v>2</v>
      </c>
      <c r="P5" s="23" t="s">
        <v>76</v>
      </c>
      <c r="Q5" t="s">
        <v>2</v>
      </c>
      <c r="S5" s="6" t="s">
        <v>118</v>
      </c>
      <c r="T5" s="3">
        <v>12020001</v>
      </c>
    </row>
    <row r="6" spans="2:20" x14ac:dyDescent="0.3">
      <c r="B6" t="s">
        <v>192</v>
      </c>
      <c r="D6" s="6" t="s">
        <v>6</v>
      </c>
      <c r="E6" s="3">
        <v>6001001</v>
      </c>
      <c r="G6" s="6" t="s">
        <v>79</v>
      </c>
      <c r="H6" s="21">
        <v>7001001</v>
      </c>
      <c r="J6" s="8" t="s">
        <v>79</v>
      </c>
      <c r="K6" s="10">
        <v>7009001</v>
      </c>
      <c r="M6" s="18" t="s">
        <v>115</v>
      </c>
      <c r="N6" s="14">
        <v>7018001</v>
      </c>
      <c r="P6" s="6" t="s">
        <v>53</v>
      </c>
      <c r="Q6" s="15">
        <v>8001001</v>
      </c>
      <c r="S6" s="6" t="s">
        <v>119</v>
      </c>
      <c r="T6" s="3">
        <v>12020002</v>
      </c>
    </row>
    <row r="7" spans="2:20" x14ac:dyDescent="0.3">
      <c r="B7" t="s">
        <v>77</v>
      </c>
      <c r="D7" s="6" t="s">
        <v>7</v>
      </c>
      <c r="E7" s="3">
        <v>6001002</v>
      </c>
      <c r="G7" s="6" t="s">
        <v>80</v>
      </c>
      <c r="H7" s="21">
        <v>7002001</v>
      </c>
      <c r="J7" s="8" t="s">
        <v>80</v>
      </c>
      <c r="K7" s="10">
        <v>7010001</v>
      </c>
      <c r="M7" s="16" t="s">
        <v>218</v>
      </c>
      <c r="N7" s="13">
        <v>7019001</v>
      </c>
      <c r="P7" s="6" t="s">
        <v>54</v>
      </c>
      <c r="Q7" s="15">
        <v>8002001</v>
      </c>
      <c r="S7" s="6" t="s">
        <v>120</v>
      </c>
      <c r="T7" s="3">
        <v>12020003</v>
      </c>
    </row>
    <row r="8" spans="2:20" x14ac:dyDescent="0.3">
      <c r="B8" t="s">
        <v>78</v>
      </c>
      <c r="D8" s="6" t="s">
        <v>8</v>
      </c>
      <c r="E8" s="3">
        <v>6001003</v>
      </c>
      <c r="G8" s="6" t="s">
        <v>81</v>
      </c>
      <c r="H8" s="21">
        <v>7002002</v>
      </c>
      <c r="J8" s="8" t="s">
        <v>81</v>
      </c>
      <c r="K8" s="10">
        <v>7010002</v>
      </c>
      <c r="P8" s="6" t="s">
        <v>55</v>
      </c>
      <c r="Q8" s="15">
        <v>8002002</v>
      </c>
      <c r="S8" s="6" t="s">
        <v>121</v>
      </c>
      <c r="T8" s="3">
        <v>12020004</v>
      </c>
    </row>
    <row r="9" spans="2:20" x14ac:dyDescent="0.3">
      <c r="B9" t="s">
        <v>117</v>
      </c>
      <c r="D9" s="6" t="s">
        <v>9</v>
      </c>
      <c r="E9" s="3">
        <v>6001004</v>
      </c>
      <c r="G9" s="6" t="s">
        <v>82</v>
      </c>
      <c r="H9" s="21">
        <v>7002003</v>
      </c>
      <c r="J9" s="8" t="s">
        <v>82</v>
      </c>
      <c r="K9" s="10">
        <v>7010003</v>
      </c>
      <c r="P9" s="6" t="s">
        <v>56</v>
      </c>
      <c r="Q9" s="15">
        <v>8002003</v>
      </c>
      <c r="S9" s="6" t="s">
        <v>122</v>
      </c>
      <c r="T9" s="3">
        <v>12020005</v>
      </c>
    </row>
    <row r="10" spans="2:20" x14ac:dyDescent="0.3">
      <c r="B10" t="s">
        <v>76</v>
      </c>
      <c r="D10" s="6" t="s">
        <v>10</v>
      </c>
      <c r="E10" s="3">
        <v>6002001</v>
      </c>
      <c r="G10" s="6" t="s">
        <v>84</v>
      </c>
      <c r="H10" s="21">
        <v>7002004</v>
      </c>
      <c r="J10" s="8" t="s">
        <v>83</v>
      </c>
      <c r="K10" s="10">
        <v>7010004</v>
      </c>
      <c r="P10" s="6" t="s">
        <v>57</v>
      </c>
      <c r="Q10" s="15">
        <v>8002004</v>
      </c>
      <c r="S10" s="6" t="s">
        <v>123</v>
      </c>
      <c r="T10" s="3">
        <v>12020006</v>
      </c>
    </row>
    <row r="11" spans="2:20" x14ac:dyDescent="0.3">
      <c r="B11" t="s">
        <v>191</v>
      </c>
      <c r="D11" s="6" t="s">
        <v>11</v>
      </c>
      <c r="E11" s="3">
        <v>6002002</v>
      </c>
      <c r="G11" s="6" t="s">
        <v>83</v>
      </c>
      <c r="H11" s="21">
        <v>7002005</v>
      </c>
      <c r="J11" s="8" t="s">
        <v>84</v>
      </c>
      <c r="K11" s="10">
        <v>7010005</v>
      </c>
      <c r="P11" s="6" t="s">
        <v>58</v>
      </c>
      <c r="Q11" s="15">
        <v>8002005</v>
      </c>
      <c r="S11" s="6" t="s">
        <v>124</v>
      </c>
      <c r="T11" s="3">
        <v>12020010</v>
      </c>
    </row>
    <row r="12" spans="2:20" x14ac:dyDescent="0.3">
      <c r="D12" s="6" t="s">
        <v>12</v>
      </c>
      <c r="E12" s="3">
        <v>6002003</v>
      </c>
      <c r="G12" s="6" t="s">
        <v>85</v>
      </c>
      <c r="H12" s="21">
        <v>7002006</v>
      </c>
      <c r="J12" s="8" t="s">
        <v>85</v>
      </c>
      <c r="K12" s="10">
        <v>7010006</v>
      </c>
      <c r="P12" s="6" t="s">
        <v>59</v>
      </c>
      <c r="Q12" s="15">
        <v>8002006</v>
      </c>
      <c r="S12" s="6" t="s">
        <v>125</v>
      </c>
      <c r="T12" s="3">
        <v>12021001</v>
      </c>
    </row>
    <row r="13" spans="2:20" x14ac:dyDescent="0.3">
      <c r="D13" s="6" t="s">
        <v>13</v>
      </c>
      <c r="E13" s="3">
        <v>6002010</v>
      </c>
      <c r="G13" s="6" t="s">
        <v>107</v>
      </c>
      <c r="H13" s="21">
        <v>7002007</v>
      </c>
      <c r="J13" s="8" t="s">
        <v>86</v>
      </c>
      <c r="K13" s="10">
        <v>7010007</v>
      </c>
      <c r="P13" s="6" t="s">
        <v>60</v>
      </c>
      <c r="Q13" s="15">
        <v>8002007</v>
      </c>
      <c r="S13" s="6" t="s">
        <v>126</v>
      </c>
      <c r="T13" s="15">
        <v>12021002</v>
      </c>
    </row>
    <row r="14" spans="2:20" x14ac:dyDescent="0.3">
      <c r="D14" s="6" t="s">
        <v>14</v>
      </c>
      <c r="E14" s="3">
        <v>6003001</v>
      </c>
      <c r="G14" s="6" t="s">
        <v>87</v>
      </c>
      <c r="H14" s="21">
        <v>7002020</v>
      </c>
      <c r="J14" s="8" t="s">
        <v>87</v>
      </c>
      <c r="K14" s="10">
        <v>7010020</v>
      </c>
      <c r="P14" s="6" t="s">
        <v>61</v>
      </c>
      <c r="Q14" s="15">
        <v>8002010</v>
      </c>
      <c r="S14" s="6" t="s">
        <v>127</v>
      </c>
      <c r="T14" s="15">
        <v>12021003</v>
      </c>
    </row>
    <row r="15" spans="2:20" x14ac:dyDescent="0.3">
      <c r="D15" s="6" t="s">
        <v>15</v>
      </c>
      <c r="E15" s="3">
        <v>6003002</v>
      </c>
      <c r="G15" s="6" t="s">
        <v>88</v>
      </c>
      <c r="H15" s="21">
        <v>7003001</v>
      </c>
      <c r="J15" s="8" t="s">
        <v>88</v>
      </c>
      <c r="K15" s="10">
        <v>7011001</v>
      </c>
      <c r="P15" s="6" t="s">
        <v>62</v>
      </c>
      <c r="Q15" s="15">
        <v>8003001</v>
      </c>
      <c r="S15" s="6" t="s">
        <v>128</v>
      </c>
      <c r="T15" s="15">
        <v>12021004</v>
      </c>
    </row>
    <row r="16" spans="2:20" x14ac:dyDescent="0.3">
      <c r="D16" s="6" t="s">
        <v>16</v>
      </c>
      <c r="E16" s="3">
        <v>6003003</v>
      </c>
      <c r="G16" s="6" t="s">
        <v>89</v>
      </c>
      <c r="H16" s="21">
        <v>7003002</v>
      </c>
      <c r="J16" s="8" t="s">
        <v>89</v>
      </c>
      <c r="K16" s="10">
        <v>7011002</v>
      </c>
      <c r="P16" s="6" t="s">
        <v>63</v>
      </c>
      <c r="Q16" s="15">
        <v>8004001</v>
      </c>
      <c r="S16" s="6" t="s">
        <v>129</v>
      </c>
      <c r="T16" s="15">
        <v>12021005</v>
      </c>
    </row>
    <row r="17" spans="4:20" x14ac:dyDescent="0.3">
      <c r="D17" s="6" t="s">
        <v>17</v>
      </c>
      <c r="E17" s="3">
        <v>6003004</v>
      </c>
      <c r="G17" s="6" t="s">
        <v>90</v>
      </c>
      <c r="H17" s="21">
        <v>7003010</v>
      </c>
      <c r="J17" s="8" t="s">
        <v>90</v>
      </c>
      <c r="K17" s="10">
        <v>7011010</v>
      </c>
      <c r="P17" s="6" t="s">
        <v>64</v>
      </c>
      <c r="Q17" s="15">
        <v>8004002</v>
      </c>
      <c r="S17" s="6" t="s">
        <v>130</v>
      </c>
      <c r="T17" s="15">
        <v>12021006</v>
      </c>
    </row>
    <row r="18" spans="4:20" x14ac:dyDescent="0.3">
      <c r="D18" s="6" t="s">
        <v>18</v>
      </c>
      <c r="E18" s="3">
        <v>6003010</v>
      </c>
      <c r="G18" s="6" t="s">
        <v>91</v>
      </c>
      <c r="H18" s="21">
        <v>7004001</v>
      </c>
      <c r="J18" s="8" t="s">
        <v>91</v>
      </c>
      <c r="K18" s="10">
        <v>7012001</v>
      </c>
      <c r="P18" s="6" t="s">
        <v>65</v>
      </c>
      <c r="Q18" s="15">
        <v>8004003</v>
      </c>
      <c r="S18" s="6" t="s">
        <v>131</v>
      </c>
      <c r="T18" s="3">
        <v>12021007</v>
      </c>
    </row>
    <row r="19" spans="4:20" x14ac:dyDescent="0.3">
      <c r="D19" s="6" t="s">
        <v>19</v>
      </c>
      <c r="E19" s="3">
        <v>6004001</v>
      </c>
      <c r="G19" s="6" t="s">
        <v>92</v>
      </c>
      <c r="H19" s="21">
        <v>7004002</v>
      </c>
      <c r="J19" s="8" t="s">
        <v>92</v>
      </c>
      <c r="K19" s="10">
        <v>7012002</v>
      </c>
      <c r="P19" s="6" t="s">
        <v>66</v>
      </c>
      <c r="Q19" s="15">
        <v>8004004</v>
      </c>
      <c r="S19" s="6" t="s">
        <v>132</v>
      </c>
      <c r="T19" s="15">
        <v>12021010</v>
      </c>
    </row>
    <row r="20" spans="4:20" x14ac:dyDescent="0.3">
      <c r="D20" s="6" t="s">
        <v>20</v>
      </c>
      <c r="E20" s="3">
        <v>6004002</v>
      </c>
      <c r="G20" s="6" t="s">
        <v>93</v>
      </c>
      <c r="H20" s="21">
        <v>7004003</v>
      </c>
      <c r="J20" s="8" t="s">
        <v>93</v>
      </c>
      <c r="K20" s="10">
        <v>7012010</v>
      </c>
      <c r="P20" s="6" t="s">
        <v>67</v>
      </c>
      <c r="Q20" s="15">
        <v>8004005</v>
      </c>
      <c r="S20" s="6" t="s">
        <v>133</v>
      </c>
      <c r="T20" s="15">
        <v>12022001</v>
      </c>
    </row>
    <row r="21" spans="4:20" x14ac:dyDescent="0.3">
      <c r="D21" s="6" t="s">
        <v>21</v>
      </c>
      <c r="E21" s="3">
        <v>6005001</v>
      </c>
      <c r="G21" s="6" t="s">
        <v>95</v>
      </c>
      <c r="H21" s="21">
        <v>7005001</v>
      </c>
      <c r="J21" s="8" t="s">
        <v>94</v>
      </c>
      <c r="K21" s="10">
        <v>7013001</v>
      </c>
      <c r="P21" s="6" t="s">
        <v>68</v>
      </c>
      <c r="Q21" s="15">
        <v>8005001</v>
      </c>
      <c r="S21" s="6" t="s">
        <v>134</v>
      </c>
      <c r="T21" s="15">
        <v>12022002</v>
      </c>
    </row>
    <row r="22" spans="4:20" x14ac:dyDescent="0.3">
      <c r="D22" s="6" t="s">
        <v>22</v>
      </c>
      <c r="E22" s="3">
        <v>6005002</v>
      </c>
      <c r="G22" s="6" t="s">
        <v>108</v>
      </c>
      <c r="H22" s="21">
        <v>7005002</v>
      </c>
      <c r="J22" s="8" t="s">
        <v>95</v>
      </c>
      <c r="K22" s="10">
        <v>7013002</v>
      </c>
      <c r="P22" s="6" t="s">
        <v>69</v>
      </c>
      <c r="Q22" s="15">
        <v>8005002</v>
      </c>
      <c r="S22" s="6" t="s">
        <v>135</v>
      </c>
      <c r="T22" s="3">
        <v>12022003</v>
      </c>
    </row>
    <row r="23" spans="4:20" x14ac:dyDescent="0.3">
      <c r="D23" s="6" t="s">
        <v>23</v>
      </c>
      <c r="E23" s="3">
        <v>6005003</v>
      </c>
      <c r="G23" s="6" t="s">
        <v>109</v>
      </c>
      <c r="H23" s="21">
        <v>7006001</v>
      </c>
      <c r="J23" s="8" t="s">
        <v>96</v>
      </c>
      <c r="K23" s="10">
        <v>7013010</v>
      </c>
      <c r="P23" s="6" t="s">
        <v>70</v>
      </c>
      <c r="Q23" s="15">
        <v>8005003</v>
      </c>
      <c r="S23" s="6" t="s">
        <v>136</v>
      </c>
      <c r="T23" s="15">
        <v>12022004</v>
      </c>
    </row>
    <row r="24" spans="4:20" x14ac:dyDescent="0.3">
      <c r="D24" s="6" t="s">
        <v>24</v>
      </c>
      <c r="E24" s="3">
        <v>6005004</v>
      </c>
      <c r="G24" s="6" t="s">
        <v>110</v>
      </c>
      <c r="H24" s="21">
        <v>7006002</v>
      </c>
      <c r="J24" s="8" t="s">
        <v>97</v>
      </c>
      <c r="K24" s="10">
        <v>7014001</v>
      </c>
      <c r="P24" s="6" t="s">
        <v>71</v>
      </c>
      <c r="Q24" s="15">
        <v>8006001</v>
      </c>
      <c r="S24" s="6" t="s">
        <v>137</v>
      </c>
      <c r="T24" s="15">
        <v>12022005</v>
      </c>
    </row>
    <row r="25" spans="4:20" x14ac:dyDescent="0.3">
      <c r="D25" s="6" t="s">
        <v>25</v>
      </c>
      <c r="E25" s="3">
        <v>6005010</v>
      </c>
      <c r="G25" s="6" t="s">
        <v>111</v>
      </c>
      <c r="H25" s="21">
        <v>7006003</v>
      </c>
      <c r="J25" s="8" t="s">
        <v>98</v>
      </c>
      <c r="K25" s="10">
        <v>7015001</v>
      </c>
      <c r="P25" s="6" t="s">
        <v>72</v>
      </c>
      <c r="Q25" s="15">
        <v>8006002</v>
      </c>
      <c r="S25" s="6" t="s">
        <v>138</v>
      </c>
      <c r="T25" s="15">
        <v>12022006</v>
      </c>
    </row>
    <row r="26" spans="4:20" x14ac:dyDescent="0.3">
      <c r="D26" s="6" t="s">
        <v>26</v>
      </c>
      <c r="E26" s="3">
        <v>6006001</v>
      </c>
      <c r="G26" s="6" t="s">
        <v>112</v>
      </c>
      <c r="H26" s="21">
        <v>7006004</v>
      </c>
      <c r="J26" s="8" t="s">
        <v>99</v>
      </c>
      <c r="K26" s="10">
        <v>7015002</v>
      </c>
      <c r="P26" s="6" t="s">
        <v>73</v>
      </c>
      <c r="Q26" s="15">
        <v>8007001</v>
      </c>
      <c r="S26" s="6" t="s">
        <v>139</v>
      </c>
      <c r="T26" s="15">
        <v>12022007</v>
      </c>
    </row>
    <row r="27" spans="4:20" x14ac:dyDescent="0.3">
      <c r="D27" s="6" t="s">
        <v>27</v>
      </c>
      <c r="E27" s="3">
        <v>6006002</v>
      </c>
      <c r="G27" s="6" t="s">
        <v>113</v>
      </c>
      <c r="H27" s="21">
        <v>7006005</v>
      </c>
      <c r="J27" s="8" t="s">
        <v>100</v>
      </c>
      <c r="K27" s="10">
        <v>7015003</v>
      </c>
      <c r="P27" s="6" t="s">
        <v>74</v>
      </c>
      <c r="Q27" s="15">
        <v>8008001</v>
      </c>
      <c r="S27" s="6" t="s">
        <v>140</v>
      </c>
      <c r="T27" s="15">
        <v>12022008</v>
      </c>
    </row>
    <row r="28" spans="4:20" x14ac:dyDescent="0.3">
      <c r="D28" s="6" t="s">
        <v>28</v>
      </c>
      <c r="E28" s="3">
        <v>6006010</v>
      </c>
      <c r="G28" s="6" t="s">
        <v>114</v>
      </c>
      <c r="H28" s="21">
        <v>7006006</v>
      </c>
      <c r="J28" s="8" t="s">
        <v>101</v>
      </c>
      <c r="K28" s="10">
        <v>7015004</v>
      </c>
      <c r="P28" s="6" t="s">
        <v>75</v>
      </c>
      <c r="Q28" s="15">
        <v>8009001</v>
      </c>
      <c r="S28" s="6" t="s">
        <v>141</v>
      </c>
      <c r="T28" s="15">
        <v>12022009</v>
      </c>
    </row>
    <row r="29" spans="4:20" x14ac:dyDescent="0.3">
      <c r="D29" s="6" t="s">
        <v>29</v>
      </c>
      <c r="E29" s="3">
        <v>6007001</v>
      </c>
      <c r="G29" s="6" t="s">
        <v>97</v>
      </c>
      <c r="H29" s="21">
        <v>7006020</v>
      </c>
      <c r="J29" s="8" t="s">
        <v>102</v>
      </c>
      <c r="K29" s="10">
        <v>7015005</v>
      </c>
      <c r="P29" s="16" t="s">
        <v>5</v>
      </c>
      <c r="Q29" s="17"/>
      <c r="S29" s="6" t="s">
        <v>142</v>
      </c>
      <c r="T29" s="15">
        <v>12022010</v>
      </c>
    </row>
    <row r="30" spans="4:20" x14ac:dyDescent="0.3">
      <c r="D30" s="6" t="s">
        <v>30</v>
      </c>
      <c r="E30" s="3">
        <v>6007002</v>
      </c>
      <c r="G30" s="6" t="s">
        <v>104</v>
      </c>
      <c r="H30" s="21">
        <v>7007001</v>
      </c>
      <c r="J30" s="8" t="s">
        <v>103</v>
      </c>
      <c r="K30" s="10">
        <v>7015010</v>
      </c>
      <c r="P30"/>
      <c r="Q30"/>
      <c r="S30" s="6" t="s">
        <v>143</v>
      </c>
      <c r="T30" s="15">
        <v>12022011</v>
      </c>
    </row>
    <row r="31" spans="4:20" x14ac:dyDescent="0.3">
      <c r="D31" s="6" t="s">
        <v>31</v>
      </c>
      <c r="E31" s="3">
        <v>6007003</v>
      </c>
      <c r="G31" s="6" t="s">
        <v>105</v>
      </c>
      <c r="H31" s="21">
        <v>7008001</v>
      </c>
      <c r="J31" s="8" t="s">
        <v>104</v>
      </c>
      <c r="K31" s="10">
        <v>7016001</v>
      </c>
      <c r="P31"/>
      <c r="Q31"/>
      <c r="S31" s="6" t="s">
        <v>144</v>
      </c>
      <c r="T31" s="15">
        <v>12022012</v>
      </c>
    </row>
    <row r="32" spans="4:20" x14ac:dyDescent="0.3">
      <c r="D32" s="6" t="s">
        <v>32</v>
      </c>
      <c r="E32" s="3">
        <v>6007004</v>
      </c>
      <c r="G32" s="16" t="s">
        <v>106</v>
      </c>
      <c r="H32" s="22">
        <v>7008002</v>
      </c>
      <c r="J32" s="8" t="s">
        <v>105</v>
      </c>
      <c r="K32" s="10">
        <v>7017001</v>
      </c>
      <c r="P32"/>
      <c r="Q32"/>
      <c r="S32" s="6" t="s">
        <v>145</v>
      </c>
      <c r="T32" s="25">
        <v>12022020</v>
      </c>
    </row>
    <row r="33" spans="4:20" x14ac:dyDescent="0.3">
      <c r="D33" s="6" t="s">
        <v>33</v>
      </c>
      <c r="E33" s="7">
        <v>6008020</v>
      </c>
      <c r="G33"/>
      <c r="H33"/>
      <c r="J33" s="8" t="s">
        <v>106</v>
      </c>
      <c r="K33" s="10">
        <v>7017010</v>
      </c>
      <c r="P33"/>
      <c r="Q33"/>
      <c r="S33" s="6" t="s">
        <v>146</v>
      </c>
      <c r="T33" s="15">
        <v>12023001</v>
      </c>
    </row>
    <row r="34" spans="4:20" x14ac:dyDescent="0.3">
      <c r="D34" s="6" t="s">
        <v>34</v>
      </c>
      <c r="E34" s="3">
        <v>6008001</v>
      </c>
      <c r="G34"/>
      <c r="H34"/>
      <c r="J34" s="8"/>
      <c r="K34" s="10"/>
      <c r="P34"/>
      <c r="Q34"/>
      <c r="S34" s="6" t="s">
        <v>147</v>
      </c>
      <c r="T34" s="15">
        <v>12023002</v>
      </c>
    </row>
    <row r="35" spans="4:20" x14ac:dyDescent="0.3">
      <c r="D35" s="6" t="s">
        <v>35</v>
      </c>
      <c r="E35" s="3">
        <v>6008002</v>
      </c>
      <c r="G35"/>
      <c r="H35"/>
      <c r="J35" s="12"/>
      <c r="K35" s="13"/>
      <c r="P35"/>
      <c r="Q35"/>
      <c r="S35" s="6" t="s">
        <v>148</v>
      </c>
      <c r="T35" s="4">
        <v>12023003</v>
      </c>
    </row>
    <row r="36" spans="4:20" x14ac:dyDescent="0.3">
      <c r="D36" s="6" t="s">
        <v>36</v>
      </c>
      <c r="E36" s="3">
        <v>6008003</v>
      </c>
      <c r="G36"/>
      <c r="H36"/>
      <c r="P36"/>
      <c r="Q36"/>
      <c r="S36" s="6" t="s">
        <v>149</v>
      </c>
      <c r="T36" s="3">
        <v>12023004</v>
      </c>
    </row>
    <row r="37" spans="4:20" x14ac:dyDescent="0.3">
      <c r="D37" s="6" t="s">
        <v>37</v>
      </c>
      <c r="E37" s="3">
        <v>6008004</v>
      </c>
      <c r="G37"/>
      <c r="H37"/>
      <c r="P37"/>
      <c r="Q37"/>
      <c r="S37" s="6" t="s">
        <v>150</v>
      </c>
      <c r="T37" s="3">
        <v>12023005</v>
      </c>
    </row>
    <row r="38" spans="4:20" x14ac:dyDescent="0.3">
      <c r="D38" s="6" t="s">
        <v>38</v>
      </c>
      <c r="E38" s="4">
        <v>6008005</v>
      </c>
      <c r="G38"/>
      <c r="H38"/>
      <c r="P38"/>
      <c r="Q38"/>
      <c r="S38" s="6" t="s">
        <v>151</v>
      </c>
      <c r="T38" s="3">
        <v>12023006</v>
      </c>
    </row>
    <row r="39" spans="4:20" x14ac:dyDescent="0.3">
      <c r="D39" s="6" t="s">
        <v>39</v>
      </c>
      <c r="E39" s="3">
        <v>6008006</v>
      </c>
      <c r="G39"/>
      <c r="H39"/>
      <c r="P39"/>
      <c r="Q39"/>
      <c r="S39" s="6" t="s">
        <v>152</v>
      </c>
      <c r="T39" s="3">
        <v>12023060</v>
      </c>
    </row>
    <row r="40" spans="4:20" x14ac:dyDescent="0.3">
      <c r="D40" s="6" t="s">
        <v>40</v>
      </c>
      <c r="E40" s="3">
        <v>6008007</v>
      </c>
      <c r="G40"/>
      <c r="H40"/>
      <c r="P40"/>
      <c r="Q40"/>
      <c r="S40" s="6" t="s">
        <v>153</v>
      </c>
      <c r="T40" s="3">
        <v>12024001</v>
      </c>
    </row>
    <row r="41" spans="4:20" x14ac:dyDescent="0.3">
      <c r="D41" s="6" t="s">
        <v>41</v>
      </c>
      <c r="E41" s="3">
        <v>6008008</v>
      </c>
      <c r="P41"/>
      <c r="Q41"/>
      <c r="S41" s="6" t="s">
        <v>154</v>
      </c>
      <c r="T41" s="3">
        <v>12024002</v>
      </c>
    </row>
    <row r="42" spans="4:20" x14ac:dyDescent="0.3">
      <c r="D42" s="6" t="s">
        <v>42</v>
      </c>
      <c r="E42" s="7">
        <v>6008020</v>
      </c>
      <c r="S42" s="6" t="s">
        <v>155</v>
      </c>
      <c r="T42" s="3">
        <v>12024003</v>
      </c>
    </row>
    <row r="43" spans="4:20" x14ac:dyDescent="0.3">
      <c r="D43" s="6" t="s">
        <v>43</v>
      </c>
      <c r="E43" s="3">
        <v>6009001</v>
      </c>
      <c r="S43" s="6" t="s">
        <v>156</v>
      </c>
      <c r="T43" s="3">
        <v>12024004</v>
      </c>
    </row>
    <row r="44" spans="4:20" x14ac:dyDescent="0.3">
      <c r="D44" s="6" t="s">
        <v>44</v>
      </c>
      <c r="E44" s="3">
        <v>6009002</v>
      </c>
      <c r="S44" s="6" t="s">
        <v>157</v>
      </c>
      <c r="T44" s="3">
        <v>12024005</v>
      </c>
    </row>
    <row r="45" spans="4:20" x14ac:dyDescent="0.3">
      <c r="D45" s="6" t="s">
        <v>45</v>
      </c>
      <c r="E45" s="3">
        <v>6009003</v>
      </c>
      <c r="S45" s="6" t="s">
        <v>158</v>
      </c>
      <c r="T45" s="3">
        <v>12024006</v>
      </c>
    </row>
    <row r="46" spans="4:20" x14ac:dyDescent="0.3">
      <c r="D46" s="6" t="s">
        <v>46</v>
      </c>
      <c r="E46" s="3">
        <v>6009004</v>
      </c>
      <c r="S46" s="6" t="s">
        <v>159</v>
      </c>
      <c r="T46" s="3">
        <v>12024010</v>
      </c>
    </row>
    <row r="47" spans="4:20" x14ac:dyDescent="0.3">
      <c r="D47" s="6" t="s">
        <v>47</v>
      </c>
      <c r="E47" s="3">
        <v>6009010</v>
      </c>
      <c r="S47" s="6" t="s">
        <v>160</v>
      </c>
      <c r="T47" s="3">
        <v>12025001</v>
      </c>
    </row>
    <row r="48" spans="4:20" x14ac:dyDescent="0.3">
      <c r="D48" s="6" t="s">
        <v>48</v>
      </c>
      <c r="E48" s="4">
        <v>6010001</v>
      </c>
      <c r="S48" s="6" t="s">
        <v>161</v>
      </c>
      <c r="T48" s="3">
        <v>12025002</v>
      </c>
    </row>
    <row r="49" spans="4:20" x14ac:dyDescent="0.3">
      <c r="D49" s="6" t="s">
        <v>49</v>
      </c>
      <c r="E49" s="3">
        <v>6011001</v>
      </c>
      <c r="S49" s="6" t="s">
        <v>162</v>
      </c>
      <c r="T49" s="3">
        <v>12025003</v>
      </c>
    </row>
    <row r="50" spans="4:20" x14ac:dyDescent="0.3">
      <c r="D50" s="6" t="s">
        <v>50</v>
      </c>
      <c r="E50" s="3">
        <v>6011002</v>
      </c>
      <c r="S50" s="6" t="s">
        <v>163</v>
      </c>
      <c r="T50" s="3">
        <v>12025004</v>
      </c>
    </row>
    <row r="51" spans="4:20" x14ac:dyDescent="0.3">
      <c r="D51" s="6" t="s">
        <v>51</v>
      </c>
      <c r="E51" s="3">
        <v>6012060</v>
      </c>
      <c r="S51" s="6" t="s">
        <v>164</v>
      </c>
      <c r="T51" s="3">
        <v>12025005</v>
      </c>
    </row>
    <row r="52" spans="4:20" x14ac:dyDescent="0.3">
      <c r="D52"/>
      <c r="E52"/>
      <c r="S52" s="6" t="s">
        <v>165</v>
      </c>
      <c r="T52" s="3">
        <v>12025006</v>
      </c>
    </row>
    <row r="53" spans="4:20" x14ac:dyDescent="0.3">
      <c r="D53"/>
      <c r="E53"/>
      <c r="S53" s="6" t="s">
        <v>166</v>
      </c>
      <c r="T53" s="3">
        <v>12025007</v>
      </c>
    </row>
    <row r="54" spans="4:20" x14ac:dyDescent="0.3">
      <c r="D54"/>
      <c r="E54"/>
      <c r="S54" s="6" t="s">
        <v>167</v>
      </c>
      <c r="T54" s="3">
        <v>12025008</v>
      </c>
    </row>
    <row r="55" spans="4:20" x14ac:dyDescent="0.3">
      <c r="D55"/>
      <c r="E55"/>
      <c r="S55" s="6" t="s">
        <v>168</v>
      </c>
      <c r="T55" s="3">
        <v>12025009</v>
      </c>
    </row>
    <row r="56" spans="4:20" x14ac:dyDescent="0.3">
      <c r="D56"/>
      <c r="E56"/>
      <c r="S56" s="6" t="s">
        <v>169</v>
      </c>
      <c r="T56" s="3">
        <v>12025010</v>
      </c>
    </row>
    <row r="57" spans="4:20" x14ac:dyDescent="0.3">
      <c r="D57"/>
      <c r="E57"/>
      <c r="S57" s="6" t="s">
        <v>170</v>
      </c>
      <c r="T57" s="3">
        <v>12025011</v>
      </c>
    </row>
    <row r="58" spans="4:20" x14ac:dyDescent="0.3">
      <c r="D58"/>
      <c r="E58"/>
      <c r="S58" s="6" t="s">
        <v>171</v>
      </c>
      <c r="T58" s="3">
        <v>12025012</v>
      </c>
    </row>
    <row r="59" spans="4:20" x14ac:dyDescent="0.3">
      <c r="D59"/>
      <c r="E59"/>
      <c r="S59" s="6" t="s">
        <v>172</v>
      </c>
      <c r="T59" s="3">
        <v>12025013</v>
      </c>
    </row>
    <row r="60" spans="4:20" x14ac:dyDescent="0.3">
      <c r="D60"/>
      <c r="E60"/>
      <c r="S60" s="6" t="s">
        <v>173</v>
      </c>
      <c r="T60" s="3">
        <v>12025014</v>
      </c>
    </row>
    <row r="61" spans="4:20" x14ac:dyDescent="0.3">
      <c r="D61"/>
      <c r="E61"/>
      <c r="S61" s="6" t="s">
        <v>174</v>
      </c>
      <c r="T61" s="3">
        <v>12025015</v>
      </c>
    </row>
    <row r="62" spans="4:20" x14ac:dyDescent="0.3">
      <c r="D62"/>
      <c r="E62"/>
      <c r="S62" s="6" t="s">
        <v>175</v>
      </c>
      <c r="T62" s="3">
        <v>12025016</v>
      </c>
    </row>
    <row r="63" spans="4:20" x14ac:dyDescent="0.3">
      <c r="S63" s="6" t="s">
        <v>176</v>
      </c>
      <c r="T63" s="3">
        <v>12025017</v>
      </c>
    </row>
    <row r="64" spans="4:20" x14ac:dyDescent="0.3">
      <c r="D64" s="2" t="s">
        <v>5</v>
      </c>
      <c r="E64" s="5"/>
      <c r="S64" s="6" t="s">
        <v>177</v>
      </c>
      <c r="T64" s="3">
        <v>12025018</v>
      </c>
    </row>
    <row r="65" spans="4:20" x14ac:dyDescent="0.3">
      <c r="S65" s="6" t="s">
        <v>178</v>
      </c>
      <c r="T65" s="3">
        <v>12025019</v>
      </c>
    </row>
    <row r="66" spans="4:20" x14ac:dyDescent="0.3">
      <c r="D66" s="2" t="s">
        <v>5</v>
      </c>
      <c r="S66" s="6" t="s">
        <v>179</v>
      </c>
      <c r="T66" s="3">
        <v>12025020</v>
      </c>
    </row>
    <row r="67" spans="4:20" x14ac:dyDescent="0.3">
      <c r="S67" s="6" t="s">
        <v>180</v>
      </c>
      <c r="T67" s="3">
        <v>12025021</v>
      </c>
    </row>
    <row r="68" spans="4:20" x14ac:dyDescent="0.3">
      <c r="S68" s="6" t="s">
        <v>181</v>
      </c>
      <c r="T68" s="3">
        <v>12025022</v>
      </c>
    </row>
    <row r="69" spans="4:20" x14ac:dyDescent="0.3">
      <c r="S69" s="6" t="s">
        <v>182</v>
      </c>
      <c r="T69" s="3">
        <v>12025023</v>
      </c>
    </row>
    <row r="70" spans="4:20" x14ac:dyDescent="0.3">
      <c r="S70" s="6" t="s">
        <v>183</v>
      </c>
      <c r="T70" s="3">
        <v>12026001</v>
      </c>
    </row>
    <row r="71" spans="4:20" x14ac:dyDescent="0.3">
      <c r="S71" s="6" t="s">
        <v>184</v>
      </c>
      <c r="T71" s="3">
        <v>12026002</v>
      </c>
    </row>
    <row r="72" spans="4:20" x14ac:dyDescent="0.3">
      <c r="S72" s="6" t="s">
        <v>185</v>
      </c>
      <c r="T72" s="3">
        <v>12026003</v>
      </c>
    </row>
    <row r="73" spans="4:20" x14ac:dyDescent="0.3">
      <c r="S73" s="6" t="s">
        <v>186</v>
      </c>
      <c r="T73" s="7">
        <v>12027001</v>
      </c>
    </row>
    <row r="74" spans="4:20" x14ac:dyDescent="0.3">
      <c r="S74" s="6" t="s">
        <v>187</v>
      </c>
      <c r="T74" s="7">
        <v>12027010</v>
      </c>
    </row>
    <row r="75" spans="4:20" x14ac:dyDescent="0.3">
      <c r="S75" s="6" t="s">
        <v>188</v>
      </c>
      <c r="T75" s="7">
        <v>12027020</v>
      </c>
    </row>
    <row r="76" spans="4:20" x14ac:dyDescent="0.3">
      <c r="S76" s="6" t="s">
        <v>189</v>
      </c>
      <c r="T76" s="24">
        <v>12028001</v>
      </c>
    </row>
    <row r="77" spans="4:20" x14ac:dyDescent="0.3">
      <c r="S77" s="16" t="s">
        <v>190</v>
      </c>
      <c r="T77" s="26">
        <v>12028002</v>
      </c>
    </row>
    <row r="78" spans="4:20" x14ac:dyDescent="0.3">
      <c r="S78"/>
      <c r="T78"/>
    </row>
    <row r="79" spans="4:20" x14ac:dyDescent="0.3">
      <c r="S79"/>
      <c r="T79"/>
    </row>
    <row r="80" spans="4:20" x14ac:dyDescent="0.3">
      <c r="S80"/>
      <c r="T80"/>
    </row>
    <row r="81" spans="19:20" x14ac:dyDescent="0.3">
      <c r="S81"/>
      <c r="T81"/>
    </row>
    <row r="82" spans="19:20" x14ac:dyDescent="0.3">
      <c r="S82"/>
      <c r="T82"/>
    </row>
    <row r="83" spans="19:20" x14ac:dyDescent="0.3">
      <c r="S83"/>
      <c r="T83"/>
    </row>
    <row r="84" spans="19:20" x14ac:dyDescent="0.3">
      <c r="S84"/>
      <c r="T84"/>
    </row>
    <row r="85" spans="19:20" x14ac:dyDescent="0.3">
      <c r="S85"/>
      <c r="T85"/>
    </row>
    <row r="86" spans="19:20" x14ac:dyDescent="0.3">
      <c r="S86"/>
      <c r="T86"/>
    </row>
    <row r="87" spans="19:20" x14ac:dyDescent="0.3">
      <c r="S87"/>
      <c r="T87"/>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01F94-1B33-4B3D-AAA0-AF0725D7B2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81</vt:i4>
      </vt:variant>
    </vt:vector>
  </HeadingPairs>
  <TitlesOfParts>
    <vt:vector size="83" baseType="lpstr">
      <vt:lpstr>inschrijfformulier</vt:lpstr>
      <vt:lpstr>Validatie</vt:lpstr>
      <vt:lpstr>inschrijfformulier!Afdrukbereik</vt:lpstr>
      <vt:lpstr>agaat</vt:lpstr>
      <vt:lpstr>agaat_nieuwe_mutatie_combinaties</vt:lpstr>
      <vt:lpstr>albino</vt:lpstr>
      <vt:lpstr>bleekvleugel_mokkabruin</vt:lpstr>
      <vt:lpstr>bleekvleugel_mokkagrijs</vt:lpstr>
      <vt:lpstr>bleekvleugel_roodbruin</vt:lpstr>
      <vt:lpstr>bleekvleugel_roodgrijs</vt:lpstr>
      <vt:lpstr>bleekvleugel_serie_nieuwe__mutatie_combinaties</vt:lpstr>
      <vt:lpstr>bruin</vt:lpstr>
      <vt:lpstr>bruin_agaat</vt:lpstr>
      <vt:lpstr>bruinopaal</vt:lpstr>
      <vt:lpstr>donkerbuik</vt:lpstr>
      <vt:lpstr>donkerbuik_agaat</vt:lpstr>
      <vt:lpstr>donkerbuik_bruin</vt:lpstr>
      <vt:lpstr>donkerbuik_bruin_agaat</vt:lpstr>
      <vt:lpstr>donkerbuik_grijs</vt:lpstr>
      <vt:lpstr>donkerbuik_nieuwe_mutatie_combinaties</vt:lpstr>
      <vt:lpstr>donkerbuik_opaal</vt:lpstr>
      <vt:lpstr>donkerbuik_pastel</vt:lpstr>
      <vt:lpstr>geelstaart_alle_kleurslagen</vt:lpstr>
      <vt:lpstr>gekuifd_alle_kleurslagen</vt:lpstr>
      <vt:lpstr>gepareld_serie_nieuwe_mutatiecombinaties</vt:lpstr>
      <vt:lpstr>gepareld_zwartbruin</vt:lpstr>
      <vt:lpstr>gepareld_zwartgrijs</vt:lpstr>
      <vt:lpstr>getekend_met_kap_serie_nieuwe__mutatiecombinaties</vt:lpstr>
      <vt:lpstr>getekende_met_kap_grijs</vt:lpstr>
      <vt:lpstr>getekende_met_kap_mokkabruin</vt:lpstr>
      <vt:lpstr>getekende_met_kap_zwartbruin</vt:lpstr>
      <vt:lpstr>getekende_met_oogring_grijs</vt:lpstr>
      <vt:lpstr>getekende_met_oogring_mokkabruin</vt:lpstr>
      <vt:lpstr>getekende_met_oogring_roodbruin</vt:lpstr>
      <vt:lpstr>getekende_met_oogring_zwartbruin</vt:lpstr>
      <vt:lpstr>getekende_met_oogstreep___oogring_serie</vt:lpstr>
      <vt:lpstr>getekende_met_oogstreep_grijs</vt:lpstr>
      <vt:lpstr>getekende_met_oogstreep_mokkabruin</vt:lpstr>
      <vt:lpstr>getekende_met_oogstreep_roodbruin</vt:lpstr>
      <vt:lpstr>getekende_met_oogstreep_zwartbruin</vt:lpstr>
      <vt:lpstr>getekende_witkop_grijs</vt:lpstr>
      <vt:lpstr>getekende_witkop_mokkabruin</vt:lpstr>
      <vt:lpstr>getekende_witkop_roodbruin</vt:lpstr>
      <vt:lpstr>getekende_witkop_serie_nieuwe_mutatie_combinaties</vt:lpstr>
      <vt:lpstr>getekende_witkop_zwartbruin</vt:lpstr>
      <vt:lpstr>grijs</vt:lpstr>
      <vt:lpstr>grijs_serie_nieuwe_mutaties_en_mutatie_combinaties</vt:lpstr>
      <vt:lpstr>Japanse_Meeuw</vt:lpstr>
      <vt:lpstr>jetekende_met_kap_roodbruin</vt:lpstr>
      <vt:lpstr>Klasse</vt:lpstr>
      <vt:lpstr>Kleurslag</vt:lpstr>
      <vt:lpstr>Lonchura</vt:lpstr>
      <vt:lpstr>Loodbek</vt:lpstr>
      <vt:lpstr>mokkabruin</vt:lpstr>
      <vt:lpstr>mokkagrijs</vt:lpstr>
      <vt:lpstr>nieuwe_mutaties_enkelvoudig</vt:lpstr>
      <vt:lpstr>opaal</vt:lpstr>
      <vt:lpstr>opaal_nieuwe_mutatie_combinaties</vt:lpstr>
      <vt:lpstr>opaalgrijs</vt:lpstr>
      <vt:lpstr>overige_getekende</vt:lpstr>
      <vt:lpstr>Parelhalsamadine</vt:lpstr>
      <vt:lpstr>pastel</vt:lpstr>
      <vt:lpstr>pastel_mokkabruin</vt:lpstr>
      <vt:lpstr>pastel_mokkagrijs</vt:lpstr>
      <vt:lpstr>pastel_nieuwe_mutatie_combinaties</vt:lpstr>
      <vt:lpstr>pastel_roodbruin</vt:lpstr>
      <vt:lpstr>pastel_roodgrijs</vt:lpstr>
      <vt:lpstr>pastel_serie_nieuwe_mutaties_en_mutatie_combinaties</vt:lpstr>
      <vt:lpstr>pastelbruin</vt:lpstr>
      <vt:lpstr>pastelgrijs</vt:lpstr>
      <vt:lpstr>roodbruin</vt:lpstr>
      <vt:lpstr>roodgrijs</vt:lpstr>
      <vt:lpstr>SL_ino</vt:lpstr>
      <vt:lpstr>SL_ino_bruin</vt:lpstr>
      <vt:lpstr>SL_ino_créme</vt:lpstr>
      <vt:lpstr>SL_ino_grijs</vt:lpstr>
      <vt:lpstr>SL_ino_nieuwe_mutatie_combinaties</vt:lpstr>
      <vt:lpstr>Soort</vt:lpstr>
      <vt:lpstr>wildkleur</vt:lpstr>
      <vt:lpstr>wit</vt:lpstr>
      <vt:lpstr>Zilverbek</vt:lpstr>
      <vt:lpstr>zwartbruin</vt:lpstr>
      <vt:lpstr>zwartgrijs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Akkerman | DVE Project Support</dc:creator>
  <cp:lastModifiedBy>Berend Bosch</cp:lastModifiedBy>
  <cp:lastPrinted>2024-07-01T09:53:14Z</cp:lastPrinted>
  <dcterms:created xsi:type="dcterms:W3CDTF">2024-06-20T20:10:28Z</dcterms:created>
  <dcterms:modified xsi:type="dcterms:W3CDTF">2024-08-30T19:22:37Z</dcterms:modified>
</cp:coreProperties>
</file>